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8_{BA758D04-8396-4373-BDFC-A73FFDE3CBE7}" xr6:coauthVersionLast="46" xr6:coauthVersionMax="46" xr10:uidLastSave="{00000000-0000-0000-0000-000000000000}"/>
  <bookViews>
    <workbookView xWindow="2685" yWindow="2685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M52" i="1"/>
  <c r="L52" i="1"/>
  <c r="K52" i="1"/>
  <c r="J52" i="1"/>
  <c r="H52" i="1"/>
  <c r="I52" i="1" s="1"/>
  <c r="G52" i="1"/>
  <c r="N51" i="1"/>
  <c r="M51" i="1"/>
  <c r="L51" i="1"/>
  <c r="K51" i="1"/>
  <c r="J51" i="1"/>
  <c r="I51" i="1"/>
  <c r="H51" i="1"/>
  <c r="G51" i="1"/>
  <c r="N50" i="1"/>
  <c r="M50" i="1"/>
  <c r="L50" i="1"/>
  <c r="K50" i="1"/>
  <c r="J50" i="1"/>
  <c r="H50" i="1"/>
  <c r="I50" i="1" s="1"/>
  <c r="G50" i="1"/>
  <c r="C50" i="1"/>
  <c r="B50" i="1"/>
  <c r="N49" i="1"/>
  <c r="M49" i="1"/>
  <c r="L49" i="1"/>
  <c r="K49" i="1"/>
  <c r="J49" i="1"/>
  <c r="H49" i="1"/>
  <c r="G49" i="1"/>
  <c r="C49" i="1"/>
  <c r="N48" i="1"/>
  <c r="M48" i="1"/>
  <c r="L48" i="1"/>
  <c r="K48" i="1"/>
  <c r="J48" i="1"/>
  <c r="H48" i="1"/>
  <c r="I48" i="1" s="1"/>
  <c r="G48" i="1"/>
  <c r="C48" i="1"/>
  <c r="B48" i="1"/>
  <c r="N47" i="1"/>
  <c r="M47" i="1"/>
  <c r="L47" i="1"/>
  <c r="K47" i="1"/>
  <c r="J47" i="1"/>
  <c r="H47" i="1"/>
  <c r="G47" i="1"/>
  <c r="N46" i="1"/>
  <c r="M46" i="1"/>
  <c r="L46" i="1"/>
  <c r="K46" i="1"/>
  <c r="J46" i="1"/>
  <c r="H46" i="1"/>
  <c r="I46" i="1" s="1"/>
  <c r="G46" i="1"/>
  <c r="C46" i="1"/>
  <c r="B46" i="1"/>
  <c r="N45" i="1"/>
  <c r="M45" i="1"/>
  <c r="L45" i="1"/>
  <c r="K45" i="1"/>
  <c r="J45" i="1"/>
  <c r="H45" i="1"/>
  <c r="G45" i="1"/>
  <c r="C45" i="1"/>
  <c r="B45" i="1"/>
  <c r="N44" i="1"/>
  <c r="M44" i="1"/>
  <c r="L44" i="1"/>
  <c r="K44" i="1"/>
  <c r="J44" i="1"/>
  <c r="H44" i="1"/>
  <c r="G44" i="1"/>
  <c r="N43" i="1"/>
  <c r="M43" i="1"/>
  <c r="L43" i="1"/>
  <c r="K43" i="1"/>
  <c r="J43" i="1"/>
  <c r="H43" i="1"/>
  <c r="I43" i="1" s="1"/>
  <c r="G43" i="1"/>
  <c r="N42" i="1"/>
  <c r="M42" i="1"/>
  <c r="L42" i="1"/>
  <c r="K42" i="1"/>
  <c r="J42" i="1"/>
  <c r="H42" i="1"/>
  <c r="G42" i="1"/>
  <c r="C42" i="1"/>
  <c r="B42" i="1"/>
  <c r="N41" i="1"/>
  <c r="M41" i="1"/>
  <c r="L41" i="1"/>
  <c r="K41" i="1"/>
  <c r="J41" i="1"/>
  <c r="H41" i="1"/>
  <c r="I41" i="1" s="1"/>
  <c r="G41" i="1"/>
  <c r="C41" i="1"/>
  <c r="B41" i="1"/>
  <c r="N40" i="1"/>
  <c r="M40" i="1"/>
  <c r="L40" i="1"/>
  <c r="K40" i="1"/>
  <c r="J40" i="1"/>
  <c r="H40" i="1"/>
  <c r="G40" i="1"/>
  <c r="C40" i="1"/>
  <c r="B40" i="1"/>
  <c r="N39" i="1"/>
  <c r="M39" i="1"/>
  <c r="L39" i="1"/>
  <c r="K39" i="1"/>
  <c r="J39" i="1"/>
  <c r="H39" i="1"/>
  <c r="I39" i="1" s="1"/>
  <c r="G39" i="1"/>
  <c r="C39" i="1"/>
  <c r="B39" i="1"/>
  <c r="N38" i="1"/>
  <c r="M38" i="1"/>
  <c r="L38" i="1"/>
  <c r="K38" i="1"/>
  <c r="J38" i="1"/>
  <c r="H38" i="1"/>
  <c r="G38" i="1"/>
  <c r="N37" i="1"/>
  <c r="M37" i="1"/>
  <c r="L37" i="1"/>
  <c r="K37" i="1"/>
  <c r="J37" i="1"/>
  <c r="H37" i="1"/>
  <c r="I37" i="1" s="1"/>
  <c r="G37" i="1"/>
  <c r="C37" i="1"/>
  <c r="B37" i="1"/>
  <c r="N36" i="1"/>
  <c r="M36" i="1"/>
  <c r="L36" i="1"/>
  <c r="K36" i="1"/>
  <c r="J36" i="1"/>
  <c r="H36" i="1"/>
  <c r="G36" i="1"/>
  <c r="C36" i="1"/>
  <c r="B36" i="1"/>
  <c r="N35" i="1"/>
  <c r="M35" i="1"/>
  <c r="L35" i="1"/>
  <c r="K35" i="1"/>
  <c r="J35" i="1"/>
  <c r="H35" i="1"/>
  <c r="I35" i="1" s="1"/>
  <c r="G35" i="1"/>
  <c r="C35" i="1"/>
  <c r="B35" i="1"/>
  <c r="N34" i="1"/>
  <c r="M34" i="1"/>
  <c r="L34" i="1"/>
  <c r="K34" i="1"/>
  <c r="J34" i="1"/>
  <c r="H34" i="1"/>
  <c r="G34" i="1"/>
  <c r="N33" i="1"/>
  <c r="M33" i="1"/>
  <c r="L33" i="1"/>
  <c r="K33" i="1"/>
  <c r="J33" i="1"/>
  <c r="H33" i="1"/>
  <c r="I33" i="1" s="1"/>
  <c r="G33" i="1"/>
  <c r="C33" i="1"/>
  <c r="B33" i="1"/>
  <c r="N32" i="1"/>
  <c r="M32" i="1"/>
  <c r="L32" i="1"/>
  <c r="K32" i="1"/>
  <c r="J32" i="1"/>
  <c r="H32" i="1"/>
  <c r="G32" i="1"/>
  <c r="N31" i="1"/>
  <c r="M31" i="1"/>
  <c r="L31" i="1"/>
  <c r="K31" i="1"/>
  <c r="J31" i="1"/>
  <c r="H31" i="1"/>
  <c r="I31" i="1" s="1"/>
  <c r="G31" i="1"/>
  <c r="C31" i="1"/>
  <c r="B31" i="1"/>
  <c r="N30" i="1"/>
  <c r="M30" i="1"/>
  <c r="L30" i="1"/>
  <c r="K30" i="1"/>
  <c r="J30" i="1"/>
  <c r="H30" i="1"/>
  <c r="G30" i="1"/>
  <c r="C30" i="1"/>
  <c r="B30" i="1"/>
  <c r="N29" i="1"/>
  <c r="M29" i="1"/>
  <c r="L29" i="1"/>
  <c r="K29" i="1"/>
  <c r="J29" i="1"/>
  <c r="H29" i="1"/>
  <c r="G29" i="1"/>
  <c r="C29" i="1"/>
  <c r="B29" i="1"/>
  <c r="N28" i="1"/>
  <c r="M28" i="1"/>
  <c r="L28" i="1"/>
  <c r="K28" i="1"/>
  <c r="J28" i="1"/>
  <c r="H28" i="1"/>
  <c r="G28" i="1"/>
  <c r="C28" i="1"/>
  <c r="B28" i="1"/>
  <c r="N27" i="1"/>
  <c r="M27" i="1"/>
  <c r="L27" i="1"/>
  <c r="K27" i="1"/>
  <c r="J27" i="1"/>
  <c r="H27" i="1"/>
  <c r="I27" i="1" s="1"/>
  <c r="G27" i="1"/>
  <c r="C27" i="1"/>
  <c r="B27" i="1"/>
  <c r="N26" i="1"/>
  <c r="M26" i="1"/>
  <c r="L26" i="1"/>
  <c r="K26" i="1"/>
  <c r="J26" i="1"/>
  <c r="H26" i="1"/>
  <c r="G26" i="1"/>
  <c r="C26" i="1"/>
  <c r="B26" i="1"/>
  <c r="N25" i="1"/>
  <c r="M25" i="1"/>
  <c r="L25" i="1"/>
  <c r="K25" i="1"/>
  <c r="J25" i="1"/>
  <c r="H25" i="1"/>
  <c r="I25" i="1" s="1"/>
  <c r="G25" i="1"/>
  <c r="C25" i="1"/>
  <c r="B25" i="1"/>
  <c r="N24" i="1"/>
  <c r="M24" i="1"/>
  <c r="L24" i="1"/>
  <c r="K24" i="1"/>
  <c r="J24" i="1"/>
  <c r="H24" i="1"/>
  <c r="G24" i="1"/>
  <c r="C24" i="1"/>
  <c r="B24" i="1"/>
  <c r="N23" i="1"/>
  <c r="M23" i="1"/>
  <c r="L23" i="1"/>
  <c r="K23" i="1"/>
  <c r="J23" i="1"/>
  <c r="H23" i="1"/>
  <c r="I23" i="1" s="1"/>
  <c r="G23" i="1"/>
  <c r="C23" i="1"/>
  <c r="B23" i="1"/>
  <c r="N22" i="1"/>
  <c r="M22" i="1"/>
  <c r="L22" i="1"/>
  <c r="K22" i="1"/>
  <c r="J22" i="1"/>
  <c r="H22" i="1"/>
  <c r="G22" i="1"/>
  <c r="C22" i="1"/>
  <c r="B22" i="1"/>
  <c r="N21" i="1"/>
  <c r="M21" i="1"/>
  <c r="L21" i="1"/>
  <c r="K21" i="1"/>
  <c r="J21" i="1"/>
  <c r="H21" i="1"/>
  <c r="G21" i="1"/>
  <c r="C21" i="1"/>
  <c r="B21" i="1"/>
  <c r="N20" i="1"/>
  <c r="M20" i="1"/>
  <c r="L20" i="1"/>
  <c r="K20" i="1"/>
  <c r="J20" i="1"/>
  <c r="H20" i="1"/>
  <c r="G20" i="1"/>
  <c r="G53" i="1" s="1"/>
  <c r="C20" i="1"/>
  <c r="B20" i="1"/>
  <c r="I28" i="1" l="1"/>
  <c r="I21" i="1"/>
  <c r="H53" i="1"/>
  <c r="I42" i="1"/>
  <c r="I29" i="1"/>
  <c r="I22" i="1"/>
  <c r="I30" i="1"/>
  <c r="I32" i="1"/>
  <c r="I34" i="1"/>
  <c r="K53" i="1"/>
  <c r="L53" i="1"/>
  <c r="M53" i="1"/>
  <c r="I24" i="1"/>
  <c r="I36" i="1"/>
  <c r="I38" i="1"/>
  <c r="N53" i="1"/>
  <c r="I26" i="1"/>
  <c r="I40" i="1"/>
  <c r="I44" i="1"/>
  <c r="I45" i="1"/>
  <c r="I47" i="1"/>
  <c r="I49" i="1"/>
  <c r="I20" i="1"/>
</calcChain>
</file>

<file path=xl/sharedStrings.xml><?xml version="1.0" encoding="utf-8"?>
<sst xmlns="http://schemas.openxmlformats.org/spreadsheetml/2006/main" count="138" uniqueCount="53">
  <si>
    <t>Forma Nr. GDR-1(OD) patvirtinta Valstybinės ligonių kasos prie Sveikatos apsaugos ministerijos direktoriaus 2016 m. balandžio 8 d. įsakymu Nr. 1K-115</t>
  </si>
  <si>
    <t>PIRMINĖS AMBULATORINĖS ODONTOLOGINĖS ASMENS SVEIKATOS PRIEŽIŪROS GERŲ DARBO REZULTATŲ NUSTATYTŲ RODIKLIŲ SUDERINIMO ATASKAITŲ SUVESTINĖ</t>
  </si>
  <si>
    <t>Panevėžio teritorinė ligonių kasa</t>
  </si>
  <si>
    <t>(Teritorinės ligonių kasos pavadinimas)</t>
  </si>
  <si>
    <t>Nr.</t>
  </si>
  <si>
    <t>(Data)</t>
  </si>
  <si>
    <t>Ataskaitinis laikotarpis, pagal kurio duomenis vertinami asmens sveikatos priežiūros įstaigos (ASPĮ) gerų darbo rezultatų rodikliai:</t>
  </si>
  <si>
    <t>1 metai nuo 2019-01-01 iki 2019-12-31</t>
  </si>
  <si>
    <t xml:space="preserve">                                                  (data)          (data)                            </t>
  </si>
  <si>
    <t>Sąlyginio vieneto vertė:</t>
  </si>
  <si>
    <t>Eur</t>
  </si>
  <si>
    <t>Eil. Nr.</t>
  </si>
  <si>
    <t>Asmens sveikatos priežiūros įstaigos (ASPĮ) ID</t>
  </si>
  <si>
    <t>ASPĮ pavadinimas</t>
  </si>
  <si>
    <t>Teritorinė ligonių kasa</t>
  </si>
  <si>
    <t>Apskritis</t>
  </si>
  <si>
    <t>Savivaldybė</t>
  </si>
  <si>
    <t>Gerų pirminės ambulatorinės odontologinės asmens sveikatos priežiūros rezultatų rodiklis</t>
  </si>
  <si>
    <t>Vaikų 
(iki 18 m.) odontologinio profilaktinio tikrinimo rodiklio reikšmė 
(sąlyginiais vienetais)</t>
  </si>
  <si>
    <t>Vidutinis metinis prirašytų prie ASPĮ vaikų ir suaugusiųjų skaičius</t>
  </si>
  <si>
    <t>ASPĮ sąlyginių vienetų suma</t>
  </si>
  <si>
    <t>Suma, skiriama už gerus pirminės ambulatorinės odontologinės asmens sveikatos priežiūros rezultatus (Eur)</t>
  </si>
  <si>
    <t>Vaikų (iki 18 m.) odontologinio profilaktinio tikrinimo intensyvumas. Odontologo, teikiančio pirminės asmens sveikatos priežiūros paslaugas, atliekamas vaikų profilaktinis tikrinimas (paslaugos kodas 3142)</t>
  </si>
  <si>
    <t xml:space="preserve">prirašytų prie ASPĮ vaikų 
(iki 18 m.) skaičius </t>
  </si>
  <si>
    <t>vaikų (iki 18 m.), kuriems buvo suteikta paslauga, skaičius per metus</t>
  </si>
  <si>
    <t>už 6 mėnesius</t>
  </si>
  <si>
    <t>už 1 mėnesį</t>
  </si>
  <si>
    <t>Panevėžio TLK</t>
  </si>
  <si>
    <t>Utenos apsk.</t>
  </si>
  <si>
    <t>Visaginas</t>
  </si>
  <si>
    <t>Zarasų r. sav.</t>
  </si>
  <si>
    <t>Utenos r. sav.</t>
  </si>
  <si>
    <t>Anykščių r. sav.</t>
  </si>
  <si>
    <t>Panevėžio apsk.</t>
  </si>
  <si>
    <t>Panevėžys</t>
  </si>
  <si>
    <t>Panevėžio r. sav.</t>
  </si>
  <si>
    <t>Pasvalio r. sav.</t>
  </si>
  <si>
    <t>Rokiškio r. sav.</t>
  </si>
  <si>
    <t>Kupiškio r. sav.</t>
  </si>
  <si>
    <t>Biržų r. sav.</t>
  </si>
  <si>
    <t>Ignalinos r. sav.</t>
  </si>
  <si>
    <t>Molėtų r. sav.</t>
  </si>
  <si>
    <t>VšĮ Panevėžio miesto odontologijos poliklinika</t>
  </si>
  <si>
    <t>UAB „MediCA klinika“</t>
  </si>
  <si>
    <t>L. Rimavičienės personalinė įmonė</t>
  </si>
  <si>
    <t>UAB Panevėžio odontologai</t>
  </si>
  <si>
    <t>UAB „R.V.L.“</t>
  </si>
  <si>
    <t>UAB „Dilina"</t>
  </si>
  <si>
    <t>UAB Sedulinos sveikatos centras</t>
  </si>
  <si>
    <t>L.L. Dilbienės stomatologinis kabinetas</t>
  </si>
  <si>
    <t>Bendra suma</t>
  </si>
  <si>
    <t>____________________________________________________________________</t>
  </si>
  <si>
    <t>(Atsakingojo asmens vardas, pavardė, telefonas, el. paštas)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</si>
</sst>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</font>
    <font>
      <i/>
      <sz val="11"/>
      <name val="Times New Roman"/>
      <family val="1"/>
      <charset val="186"/>
    </font>
    <font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4" fillId="0" borderId="0" xfId="2" applyFont="1" applyBorder="1"/>
    <xf numFmtId="0" fontId="10" fillId="0" borderId="0" xfId="2" applyFont="1" applyAlignment="1">
      <alignment horizontal="center"/>
    </xf>
    <xf numFmtId="14" fontId="11" fillId="0" borderId="1" xfId="2" applyNumberFormat="1" applyFont="1" applyBorder="1" applyAlignment="1"/>
    <xf numFmtId="0" fontId="9" fillId="0" borderId="0" xfId="3" applyFont="1" applyAlignment="1">
      <alignment horizontal="right" wrapText="1"/>
    </xf>
    <xf numFmtId="0" fontId="9" fillId="0" borderId="1" xfId="3" applyFont="1" applyBorder="1" applyAlignment="1">
      <alignment horizontal="left" wrapText="1"/>
    </xf>
    <xf numFmtId="14" fontId="11" fillId="0" borderId="0" xfId="2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2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2" applyFont="1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Fill="1"/>
    <xf numFmtId="0" fontId="16" fillId="0" borderId="0" xfId="2" applyFont="1" applyBorder="1" applyAlignment="1"/>
    <xf numFmtId="164" fontId="17" fillId="2" borderId="0" xfId="0" applyNumberFormat="1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/>
    <xf numFmtId="1" fontId="5" fillId="0" borderId="25" xfId="2" applyNumberFormat="1" applyFont="1" applyBorder="1" applyAlignment="1">
      <alignment horizontal="right" vertical="center"/>
    </xf>
    <xf numFmtId="1" fontId="5" fillId="0" borderId="25" xfId="2" applyNumberFormat="1" applyFont="1" applyBorder="1" applyAlignment="1">
      <alignment horizontal="center" vertical="center" wrapText="1"/>
    </xf>
    <xf numFmtId="1" fontId="5" fillId="4" borderId="25" xfId="2" applyNumberFormat="1" applyFont="1" applyFill="1" applyBorder="1" applyAlignment="1">
      <alignment horizontal="left" vertical="center" wrapText="1"/>
    </xf>
    <xf numFmtId="22" fontId="5" fillId="0" borderId="3" xfId="2" applyNumberFormat="1" applyFont="1" applyFill="1" applyBorder="1" applyAlignment="1">
      <alignment horizontal="center" vertical="center" wrapText="1"/>
    </xf>
    <xf numFmtId="22" fontId="5" fillId="0" borderId="8" xfId="2" applyNumberFormat="1" applyFont="1" applyFill="1" applyBorder="1" applyAlignment="1">
      <alignment horizontal="left" vertical="center" wrapText="1"/>
    </xf>
    <xf numFmtId="22" fontId="5" fillId="0" borderId="5" xfId="2" applyNumberFormat="1" applyFont="1" applyFill="1" applyBorder="1" applyAlignment="1">
      <alignment horizontal="left" vertical="center" wrapText="1"/>
    </xf>
    <xf numFmtId="1" fontId="5" fillId="0" borderId="46" xfId="2" applyNumberFormat="1" applyFont="1" applyBorder="1" applyAlignment="1">
      <alignment horizontal="center" vertical="center" wrapText="1"/>
    </xf>
    <xf numFmtId="165" fontId="22" fillId="2" borderId="25" xfId="1" applyNumberFormat="1" applyFont="1" applyFill="1" applyBorder="1" applyAlignment="1">
      <alignment horizontal="center"/>
    </xf>
    <xf numFmtId="1" fontId="5" fillId="4" borderId="25" xfId="2" applyNumberFormat="1" applyFont="1" applyFill="1" applyBorder="1" applyAlignment="1">
      <alignment horizontal="center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2" fontId="5" fillId="4" borderId="25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2" fontId="5" fillId="0" borderId="15" xfId="2" applyNumberFormat="1" applyFont="1" applyFill="1" applyBorder="1" applyAlignment="1">
      <alignment horizontal="center" vertical="center" wrapText="1"/>
    </xf>
    <xf numFmtId="22" fontId="5" fillId="0" borderId="47" xfId="2" applyNumberFormat="1" applyFont="1" applyFill="1" applyBorder="1" applyAlignment="1">
      <alignment horizontal="left" vertical="center" wrapText="1"/>
    </xf>
    <xf numFmtId="22" fontId="5" fillId="0" borderId="17" xfId="2" applyNumberFormat="1" applyFont="1" applyFill="1" applyBorder="1" applyAlignment="1">
      <alignment horizontal="left" vertical="center" wrapText="1"/>
    </xf>
    <xf numFmtId="1" fontId="5" fillId="0" borderId="25" xfId="2" applyNumberFormat="1" applyFont="1" applyBorder="1" applyAlignment="1">
      <alignment horizontal="left" vertical="center" wrapText="1"/>
    </xf>
    <xf numFmtId="1" fontId="5" fillId="0" borderId="24" xfId="2" applyNumberFormat="1" applyFont="1" applyBorder="1" applyAlignment="1">
      <alignment horizontal="left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1" fontId="5" fillId="0" borderId="46" xfId="2" applyNumberFormat="1" applyFont="1" applyFill="1" applyBorder="1" applyAlignment="1">
      <alignment horizontal="center" vertical="center" wrapText="1"/>
    </xf>
    <xf numFmtId="1" fontId="5" fillId="4" borderId="24" xfId="2" applyNumberFormat="1" applyFont="1" applyFill="1" applyBorder="1" applyAlignment="1">
      <alignment horizontal="left" vertical="center" wrapText="1"/>
    </xf>
    <xf numFmtId="22" fontId="5" fillId="0" borderId="23" xfId="2" applyNumberFormat="1" applyFont="1" applyFill="1" applyBorder="1" applyAlignment="1">
      <alignment horizontal="center" vertical="center" wrapText="1"/>
    </xf>
    <xf numFmtId="1" fontId="5" fillId="4" borderId="48" xfId="2" applyNumberFormat="1" applyFont="1" applyFill="1" applyBorder="1" applyAlignment="1">
      <alignment horizontal="left" vertical="center" wrapText="1"/>
    </xf>
    <xf numFmtId="22" fontId="5" fillId="0" borderId="25" xfId="2" applyNumberFormat="1" applyFont="1" applyFill="1" applyBorder="1" applyAlignment="1">
      <alignment horizontal="center" vertical="center" wrapText="1"/>
    </xf>
    <xf numFmtId="22" fontId="5" fillId="0" borderId="25" xfId="2" applyNumberFormat="1" applyFont="1" applyFill="1" applyBorder="1" applyAlignment="1">
      <alignment horizontal="left" vertical="center" wrapText="1"/>
    </xf>
    <xf numFmtId="10" fontId="5" fillId="2" borderId="46" xfId="2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left" vertical="center" wrapText="1"/>
    </xf>
    <xf numFmtId="22" fontId="5" fillId="0" borderId="32" xfId="2" applyNumberFormat="1" applyFont="1" applyFill="1" applyBorder="1" applyAlignment="1">
      <alignment horizontal="center" vertical="center" wrapText="1"/>
    </xf>
    <xf numFmtId="22" fontId="5" fillId="0" borderId="33" xfId="2" applyNumberFormat="1" applyFont="1" applyFill="1" applyBorder="1" applyAlignment="1">
      <alignment horizontal="left" vertical="center" wrapText="1"/>
    </xf>
    <xf numFmtId="22" fontId="5" fillId="0" borderId="34" xfId="2" applyNumberFormat="1" applyFont="1" applyFill="1" applyBorder="1" applyAlignment="1">
      <alignment horizontal="left" vertical="center" wrapText="1"/>
    </xf>
    <xf numFmtId="3" fontId="6" fillId="0" borderId="25" xfId="4" applyNumberFormat="1" applyFont="1" applyFill="1" applyBorder="1" applyAlignment="1">
      <alignment horizontal="center"/>
    </xf>
    <xf numFmtId="3" fontId="6" fillId="2" borderId="25" xfId="4" applyNumberFormat="1" applyFont="1" applyFill="1" applyBorder="1" applyAlignment="1">
      <alignment horizontal="center"/>
    </xf>
    <xf numFmtId="3" fontId="6" fillId="3" borderId="25" xfId="4" applyNumberFormat="1" applyFont="1" applyFill="1" applyBorder="1" applyAlignment="1">
      <alignment horizontal="center"/>
    </xf>
    <xf numFmtId="4" fontId="6" fillId="0" borderId="25" xfId="4" applyNumberFormat="1" applyFont="1" applyFill="1" applyBorder="1" applyAlignment="1">
      <alignment horizontal="center"/>
    </xf>
    <xf numFmtId="0" fontId="4" fillId="4" borderId="0" xfId="2" applyFont="1" applyFill="1"/>
    <xf numFmtId="0" fontId="23" fillId="0" borderId="0" xfId="0" applyFont="1" applyAlignment="1">
      <alignment vertical="center"/>
    </xf>
    <xf numFmtId="0" fontId="24" fillId="0" borderId="0" xfId="0" applyFont="1"/>
    <xf numFmtId="3" fontId="5" fillId="0" borderId="0" xfId="4" applyNumberFormat="1" applyFont="1" applyFill="1" applyBorder="1"/>
    <xf numFmtId="3" fontId="26" fillId="0" borderId="0" xfId="4" applyNumberFormat="1" applyFont="1" applyFill="1" applyBorder="1"/>
    <xf numFmtId="3" fontId="5" fillId="0" borderId="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5" fillId="0" borderId="0" xfId="5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0" fillId="0" borderId="24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12" fillId="0" borderId="2" xfId="3" applyFont="1" applyBorder="1" applyAlignment="1">
      <alignment horizontal="center" vertical="top" wrapText="1"/>
    </xf>
  </cellXfs>
  <cellStyles count="6">
    <cellStyle name="Įprastas" xfId="0" builtinId="0"/>
    <cellStyle name="Normal_F_VLK 01ek" xfId="5" xr:uid="{2DA14960-6A9C-488E-A7F5-460471602545}"/>
    <cellStyle name="Paprastas_Kopija bendras_balas (-gauta2008-08-04)" xfId="4" xr:uid="{1944F1B1-4D84-49C3-B7A7-BAEF856D066F}"/>
    <cellStyle name="Paprastas_PROJEKTAS-ASPpasl-SVEIDRA2008-06-18" xfId="2" xr:uid="{3CB9DC5D-BF41-440D-A6CF-D1992250222A}"/>
    <cellStyle name="Paprastas_stebėsena lentelė" xfId="3" xr:uid="{78BB61EA-D81F-4B87-A5AF-9DEEA6E1332D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aneveziotlk.lt/userfiles/file/2020_I_pusmetis/ODON%20GDR%20Suvestine%202020%20m.%20I%20pus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R Odont"/>
      <sheetName val="Suvestinė"/>
      <sheetName val="83"/>
      <sheetName val="84"/>
      <sheetName val="85"/>
      <sheetName val="86"/>
      <sheetName val="128"/>
      <sheetName val="130"/>
      <sheetName val="131"/>
      <sheetName val="132"/>
      <sheetName val="133"/>
      <sheetName val="134"/>
      <sheetName val="194"/>
      <sheetName val="195"/>
      <sheetName val="601"/>
      <sheetName val="647"/>
      <sheetName val="4501"/>
      <sheetName val="4441"/>
      <sheetName val="4451"/>
      <sheetName val="12698"/>
      <sheetName val="12197"/>
      <sheetName val="6104"/>
      <sheetName val="6134"/>
      <sheetName val="6211"/>
      <sheetName val="6231"/>
      <sheetName val="6634"/>
      <sheetName val="7746"/>
      <sheetName val="9509"/>
      <sheetName val="1"/>
      <sheetName val="0"/>
      <sheetName val="29450"/>
      <sheetName val="32264"/>
      <sheetName val="30010"/>
      <sheetName val="53071"/>
      <sheetName val="47992"/>
      <sheetName val="48973"/>
      <sheetName val="12213"/>
      <sheetName val="52904"/>
    </sheetNames>
    <sheetDataSet>
      <sheetData sheetId="0"/>
      <sheetData sheetId="1"/>
      <sheetData sheetId="2">
        <row r="23">
          <cell r="C23">
            <v>83</v>
          </cell>
          <cell r="D23" t="str">
            <v>Viešoji įstaiga Visagino pirminės priežiūros centras</v>
          </cell>
        </row>
        <row r="24">
          <cell r="E24">
            <v>3685</v>
          </cell>
          <cell r="F24">
            <v>1995</v>
          </cell>
          <cell r="H24">
            <v>1</v>
          </cell>
          <cell r="I24">
            <v>18412.692307692301</v>
          </cell>
          <cell r="J24">
            <v>18412.692307692301</v>
          </cell>
          <cell r="K24">
            <v>2306</v>
          </cell>
          <cell r="L24">
            <v>384</v>
          </cell>
        </row>
      </sheetData>
      <sheetData sheetId="3">
        <row r="23">
          <cell r="C23">
            <v>84</v>
          </cell>
          <cell r="D23" t="str">
            <v>Zarasų rajono savivaldybės viešoji įstaiga Pirminės sveikatos priežiūros centras</v>
          </cell>
        </row>
        <row r="24">
          <cell r="E24">
            <v>2171</v>
          </cell>
          <cell r="F24">
            <v>1695</v>
          </cell>
          <cell r="H24">
            <v>2</v>
          </cell>
          <cell r="I24">
            <v>14160.2307692308</v>
          </cell>
          <cell r="J24">
            <v>28320.461538461499</v>
          </cell>
          <cell r="K24">
            <v>3547</v>
          </cell>
          <cell r="L24">
            <v>591</v>
          </cell>
        </row>
      </sheetData>
      <sheetData sheetId="4">
        <row r="23">
          <cell r="C23">
            <v>85</v>
          </cell>
          <cell r="D23" t="str">
            <v>Viešoji įstaiga Utenos pirminės sveikatos priežiūros centras</v>
          </cell>
          <cell r="E23">
            <v>5460</v>
          </cell>
          <cell r="F23">
            <v>3698</v>
          </cell>
          <cell r="H23">
            <v>1</v>
          </cell>
          <cell r="I23">
            <v>36273.230769230802</v>
          </cell>
          <cell r="J23">
            <v>36273.230769230802</v>
          </cell>
          <cell r="K23">
            <v>4543</v>
          </cell>
          <cell r="L23">
            <v>757</v>
          </cell>
        </row>
      </sheetData>
      <sheetData sheetId="5">
        <row r="23">
          <cell r="C23">
            <v>86</v>
          </cell>
          <cell r="D23" t="str">
            <v>VšĮ Anykščių rajono savivaldybės pirminės sveikatos priežiūros centras</v>
          </cell>
          <cell r="E23">
            <v>3214</v>
          </cell>
          <cell r="F23">
            <v>2267</v>
          </cell>
          <cell r="H23">
            <v>1</v>
          </cell>
          <cell r="I23">
            <v>22330.0769230769</v>
          </cell>
          <cell r="J23">
            <v>22330.0769230769</v>
          </cell>
          <cell r="K23">
            <v>2797</v>
          </cell>
          <cell r="L23">
            <v>466</v>
          </cell>
        </row>
      </sheetData>
      <sheetData sheetId="6">
        <row r="23">
          <cell r="C23">
            <v>128</v>
          </cell>
          <cell r="D23" t="str">
            <v>VšĮ Panevėžio miesto poliklinika</v>
          </cell>
          <cell r="E23">
            <v>6320</v>
          </cell>
          <cell r="F23">
            <v>3548</v>
          </cell>
          <cell r="H23">
            <v>1</v>
          </cell>
          <cell r="I23">
            <v>34450.1538461538</v>
          </cell>
          <cell r="J23">
            <v>34450.1538461538</v>
          </cell>
          <cell r="K23">
            <v>4315</v>
          </cell>
          <cell r="L23">
            <v>719</v>
          </cell>
        </row>
      </sheetData>
      <sheetData sheetId="7">
        <row r="23">
          <cell r="C23">
            <v>130</v>
          </cell>
          <cell r="D23" t="str">
            <v>VšĮ Panevėžio rajono savivaldybės poliklinika</v>
          </cell>
        </row>
        <row r="24">
          <cell r="E24">
            <v>5412</v>
          </cell>
          <cell r="F24">
            <v>2305</v>
          </cell>
          <cell r="H24">
            <v>0</v>
          </cell>
          <cell r="I24">
            <v>29842.692307692301</v>
          </cell>
          <cell r="J24">
            <v>0</v>
          </cell>
          <cell r="K24">
            <v>0</v>
          </cell>
          <cell r="L24">
            <v>0</v>
          </cell>
        </row>
      </sheetData>
      <sheetData sheetId="8">
        <row r="23">
          <cell r="C23">
            <v>131</v>
          </cell>
          <cell r="D23" t="str">
            <v>VšĮ Pasvalio pirminės asmens sveikatos priežiūros centras</v>
          </cell>
        </row>
        <row r="25">
          <cell r="E25">
            <v>4160</v>
          </cell>
          <cell r="F25">
            <v>1835</v>
          </cell>
          <cell r="H25">
            <v>0</v>
          </cell>
          <cell r="I25">
            <v>23373.846153846149</v>
          </cell>
          <cell r="J25">
            <v>0</v>
          </cell>
          <cell r="K25">
            <v>0</v>
          </cell>
          <cell r="L25">
            <v>0</v>
          </cell>
        </row>
      </sheetData>
      <sheetData sheetId="9">
        <row r="23">
          <cell r="C23">
            <v>132</v>
          </cell>
          <cell r="D23" t="str">
            <v>VšĮ Rokiškio pirminės asmens sveikatos priežiūros centras</v>
          </cell>
          <cell r="E23">
            <v>3480</v>
          </cell>
          <cell r="F23">
            <v>2173</v>
          </cell>
          <cell r="H23">
            <v>1</v>
          </cell>
          <cell r="I23">
            <v>22443.1538461538</v>
          </cell>
          <cell r="J23">
            <v>22443.1538461538</v>
          </cell>
          <cell r="K23">
            <v>2811</v>
          </cell>
          <cell r="L23">
            <v>469</v>
          </cell>
        </row>
      </sheetData>
      <sheetData sheetId="10">
        <row r="23">
          <cell r="C23">
            <v>133</v>
          </cell>
          <cell r="D23" t="str">
            <v>VšĮ Kupiškio rajono savivaldybės pirminės sveikatos priežiūros centras</v>
          </cell>
          <cell r="E23">
            <v>2666</v>
          </cell>
          <cell r="F23">
            <v>1726</v>
          </cell>
          <cell r="H23">
            <v>1</v>
          </cell>
          <cell r="I23">
            <v>16475.307692307699</v>
          </cell>
          <cell r="J23">
            <v>16475.307692307699</v>
          </cell>
          <cell r="K23">
            <v>2064</v>
          </cell>
          <cell r="L23">
            <v>344</v>
          </cell>
        </row>
      </sheetData>
      <sheetData sheetId="11">
        <row r="23">
          <cell r="C23">
            <v>134</v>
          </cell>
          <cell r="D23" t="str">
            <v>VšĮ Biržų rajono savivaldybės poliklinika</v>
          </cell>
          <cell r="E23">
            <v>3379</v>
          </cell>
          <cell r="F23">
            <v>1602</v>
          </cell>
          <cell r="H23">
            <v>1</v>
          </cell>
          <cell r="I23">
            <v>18775.9230769231</v>
          </cell>
          <cell r="J23">
            <v>18775.9230769231</v>
          </cell>
          <cell r="K23">
            <v>2352</v>
          </cell>
          <cell r="L23">
            <v>392</v>
          </cell>
        </row>
      </sheetData>
      <sheetData sheetId="12">
        <row r="23">
          <cell r="C23">
            <v>194</v>
          </cell>
          <cell r="D23" t="str">
            <v>VšĮ Ignalinos rajono poliklinika</v>
          </cell>
          <cell r="E23">
            <v>635</v>
          </cell>
          <cell r="F23">
            <v>452</v>
          </cell>
          <cell r="H23">
            <v>1</v>
          </cell>
          <cell r="I23">
            <v>7370.3076923076896</v>
          </cell>
          <cell r="J23">
            <v>7370.3076923076896</v>
          </cell>
          <cell r="K23">
            <v>923</v>
          </cell>
          <cell r="L23">
            <v>154</v>
          </cell>
        </row>
      </sheetData>
      <sheetData sheetId="13">
        <row r="23">
          <cell r="C23">
            <v>195</v>
          </cell>
          <cell r="D23" t="str">
            <v>VšĮ Molėtų r. pirminės sveikatos priežiūros centras</v>
          </cell>
        </row>
        <row r="25">
          <cell r="E25">
            <v>2261</v>
          </cell>
          <cell r="F25">
            <v>1822</v>
          </cell>
          <cell r="H25">
            <v>2</v>
          </cell>
          <cell r="I25">
            <v>15097.7692307692</v>
          </cell>
          <cell r="J25">
            <v>30195.538461538501</v>
          </cell>
          <cell r="K25">
            <v>3782</v>
          </cell>
          <cell r="L25">
            <v>630</v>
          </cell>
        </row>
      </sheetData>
      <sheetData sheetId="14">
        <row r="34">
          <cell r="E34">
            <v>1911</v>
          </cell>
          <cell r="F34">
            <v>763</v>
          </cell>
          <cell r="I34">
            <v>9870</v>
          </cell>
          <cell r="J34">
            <v>4592</v>
          </cell>
          <cell r="K34">
            <v>576</v>
          </cell>
          <cell r="L34">
            <v>96</v>
          </cell>
        </row>
      </sheetData>
      <sheetData sheetId="15">
        <row r="23">
          <cell r="C23">
            <v>647</v>
          </cell>
          <cell r="D23" t="str">
            <v>UAB Kniaudiškių šeimos klinika</v>
          </cell>
          <cell r="E23">
            <v>1868</v>
          </cell>
          <cell r="F23">
            <v>939</v>
          </cell>
          <cell r="H23">
            <v>1</v>
          </cell>
          <cell r="I23">
            <v>11038</v>
          </cell>
          <cell r="J23">
            <v>11038</v>
          </cell>
          <cell r="K23">
            <v>1383</v>
          </cell>
          <cell r="L23">
            <v>231</v>
          </cell>
        </row>
      </sheetData>
      <sheetData sheetId="16">
        <row r="28">
          <cell r="E28">
            <v>2812</v>
          </cell>
          <cell r="F28">
            <v>764</v>
          </cell>
          <cell r="H28">
            <v>1</v>
          </cell>
          <cell r="I28">
            <v>15108.769230769236</v>
          </cell>
          <cell r="J28">
            <v>164.461538461538</v>
          </cell>
          <cell r="K28">
            <v>21</v>
          </cell>
          <cell r="L28">
            <v>4</v>
          </cell>
        </row>
      </sheetData>
      <sheetData sheetId="17">
        <row r="23">
          <cell r="C23">
            <v>4441</v>
          </cell>
          <cell r="D23" t="str">
            <v>UAB Pilėnų šeimos medicinos centras</v>
          </cell>
          <cell r="E23">
            <v>267</v>
          </cell>
          <cell r="F23">
            <v>35</v>
          </cell>
          <cell r="H23">
            <v>0</v>
          </cell>
          <cell r="I23">
            <v>2812</v>
          </cell>
          <cell r="J23">
            <v>0</v>
          </cell>
          <cell r="K23">
            <v>0</v>
          </cell>
          <cell r="L23">
            <v>0</v>
          </cell>
        </row>
      </sheetData>
      <sheetData sheetId="18">
        <row r="23">
          <cell r="C23">
            <v>4451</v>
          </cell>
          <cell r="D23" t="str">
            <v>UAB Smėlynės šeimos ambulatorija</v>
          </cell>
          <cell r="E23">
            <v>576</v>
          </cell>
          <cell r="F23">
            <v>210</v>
          </cell>
          <cell r="H23">
            <v>0</v>
          </cell>
          <cell r="I23">
            <v>2880</v>
          </cell>
          <cell r="J23">
            <v>0</v>
          </cell>
          <cell r="K23">
            <v>0</v>
          </cell>
          <cell r="L23">
            <v>0</v>
          </cell>
        </row>
      </sheetData>
      <sheetData sheetId="19">
        <row r="23">
          <cell r="C23">
            <v>12698</v>
          </cell>
          <cell r="D23" t="str">
            <v>A. Melaikienės ir R. Petručionienės TŪB „Gydažolės“ šeimos gydytojų centras</v>
          </cell>
          <cell r="E23">
            <v>380</v>
          </cell>
          <cell r="F23">
            <v>256</v>
          </cell>
          <cell r="H23">
            <v>1</v>
          </cell>
          <cell r="I23">
            <v>2599.6153846153902</v>
          </cell>
          <cell r="J23">
            <v>2599.6153846153902</v>
          </cell>
          <cell r="K23">
            <v>326</v>
          </cell>
          <cell r="L23">
            <v>54</v>
          </cell>
        </row>
      </sheetData>
      <sheetData sheetId="20">
        <row r="23">
          <cell r="E23">
            <v>158</v>
          </cell>
          <cell r="F23">
            <v>81</v>
          </cell>
          <cell r="H23">
            <v>1</v>
          </cell>
          <cell r="I23">
            <v>1227.61538461538</v>
          </cell>
          <cell r="J23">
            <v>1227.61538461538</v>
          </cell>
          <cell r="K23">
            <v>154</v>
          </cell>
          <cell r="L23">
            <v>26</v>
          </cell>
        </row>
      </sheetData>
      <sheetData sheetId="21">
        <row r="23">
          <cell r="C23">
            <v>6104</v>
          </cell>
          <cell r="D23" t="str">
            <v>VšĮ Respublikos gatvės šeimos klinika</v>
          </cell>
          <cell r="E23">
            <v>313</v>
          </cell>
          <cell r="F23">
            <v>40</v>
          </cell>
          <cell r="H23">
            <v>0</v>
          </cell>
          <cell r="I23">
            <v>3703</v>
          </cell>
          <cell r="J23">
            <v>0</v>
          </cell>
          <cell r="K23">
            <v>0</v>
          </cell>
          <cell r="L23">
            <v>0</v>
          </cell>
        </row>
      </sheetData>
      <sheetData sheetId="22">
        <row r="23">
          <cell r="C23">
            <v>6134</v>
          </cell>
          <cell r="D23" t="str">
            <v>UAB Staniūnų gatvės šeimos gydytojų centras</v>
          </cell>
          <cell r="E23">
            <v>564</v>
          </cell>
          <cell r="F23">
            <v>416</v>
          </cell>
          <cell r="H23">
            <v>1</v>
          </cell>
          <cell r="I23">
            <v>2423</v>
          </cell>
          <cell r="J23">
            <v>2423</v>
          </cell>
          <cell r="K23">
            <v>303</v>
          </cell>
          <cell r="L23">
            <v>51</v>
          </cell>
        </row>
      </sheetData>
      <sheetData sheetId="23">
        <row r="23">
          <cell r="C23">
            <v>6211</v>
          </cell>
          <cell r="D23" t="str">
            <v>UAB Biržų šeimos gydytojų centras</v>
          </cell>
          <cell r="E23">
            <v>636</v>
          </cell>
          <cell r="F23">
            <v>337</v>
          </cell>
          <cell r="H23">
            <v>1</v>
          </cell>
          <cell r="I23">
            <v>5771.3846153846198</v>
          </cell>
          <cell r="J23">
            <v>5771.3846153846198</v>
          </cell>
          <cell r="K23">
            <v>723</v>
          </cell>
          <cell r="L23">
            <v>121</v>
          </cell>
        </row>
      </sheetData>
      <sheetData sheetId="24">
        <row r="23">
          <cell r="C23">
            <v>6231</v>
          </cell>
          <cell r="D23" t="str">
            <v>Viešoji įstaiga Integruotų sveikatos paslaugų centras</v>
          </cell>
          <cell r="E23">
            <v>197</v>
          </cell>
          <cell r="F23">
            <v>29</v>
          </cell>
          <cell r="H23">
            <v>0</v>
          </cell>
          <cell r="I23">
            <v>1813</v>
          </cell>
          <cell r="J23">
            <v>0</v>
          </cell>
          <cell r="K23">
            <v>0</v>
          </cell>
          <cell r="L23">
            <v>0</v>
          </cell>
        </row>
      </sheetData>
      <sheetData sheetId="25">
        <row r="29">
          <cell r="E29">
            <v>1573</v>
          </cell>
          <cell r="F29">
            <v>639</v>
          </cell>
          <cell r="I29">
            <v>11124.69230769231</v>
          </cell>
          <cell r="J29">
            <v>4824.6923076923104</v>
          </cell>
          <cell r="K29">
            <v>605</v>
          </cell>
          <cell r="L29">
            <v>101</v>
          </cell>
        </row>
      </sheetData>
      <sheetData sheetId="26">
        <row r="23">
          <cell r="E23">
            <v>1515</v>
          </cell>
          <cell r="F23">
            <v>243</v>
          </cell>
          <cell r="H23">
            <v>0</v>
          </cell>
          <cell r="I23">
            <v>5688.2307692307704</v>
          </cell>
          <cell r="J23">
            <v>0</v>
          </cell>
          <cell r="K23">
            <v>0</v>
          </cell>
          <cell r="L23">
            <v>0</v>
          </cell>
        </row>
      </sheetData>
      <sheetData sheetId="27">
        <row r="23">
          <cell r="C23">
            <v>9509</v>
          </cell>
          <cell r="D23" t="str">
            <v>UAB Ignalinos sveikatos centras</v>
          </cell>
          <cell r="E23">
            <v>1345</v>
          </cell>
          <cell r="F23">
            <v>985</v>
          </cell>
          <cell r="H23">
            <v>1</v>
          </cell>
          <cell r="I23">
            <v>6590.9230769230799</v>
          </cell>
          <cell r="J23">
            <v>6590.9230769230799</v>
          </cell>
          <cell r="K23">
            <v>826</v>
          </cell>
          <cell r="L23">
            <v>138</v>
          </cell>
        </row>
      </sheetData>
      <sheetData sheetId="28"/>
      <sheetData sheetId="29"/>
      <sheetData sheetId="30">
        <row r="23">
          <cell r="C23">
            <v>29450</v>
          </cell>
          <cell r="D23" t="str">
            <v>UAB Šeimos klinika „Hiperika“</v>
          </cell>
          <cell r="E23">
            <v>338</v>
          </cell>
          <cell r="F23">
            <v>240</v>
          </cell>
          <cell r="H23">
            <v>1</v>
          </cell>
          <cell r="I23">
            <v>1886.8461538461499</v>
          </cell>
          <cell r="J23">
            <v>1886.8461538461499</v>
          </cell>
          <cell r="K23">
            <v>236</v>
          </cell>
          <cell r="L23">
            <v>39</v>
          </cell>
        </row>
      </sheetData>
      <sheetData sheetId="31">
        <row r="23">
          <cell r="E23">
            <v>683</v>
          </cell>
          <cell r="F23">
            <v>178</v>
          </cell>
          <cell r="H23">
            <v>0</v>
          </cell>
          <cell r="I23">
            <v>3224.1538461538498</v>
          </cell>
          <cell r="J23">
            <v>0</v>
          </cell>
          <cell r="K23">
            <v>0</v>
          </cell>
          <cell r="L23">
            <v>0</v>
          </cell>
        </row>
      </sheetData>
      <sheetData sheetId="32">
        <row r="23">
          <cell r="C23">
            <v>30010</v>
          </cell>
          <cell r="D23" t="str">
            <v>VšĮ „Krekenavos pirminės sveikatos priežiūros centras“</v>
          </cell>
          <cell r="E23">
            <v>598</v>
          </cell>
          <cell r="F23">
            <v>283</v>
          </cell>
          <cell r="H23">
            <v>1</v>
          </cell>
          <cell r="I23">
            <v>2911.5384615384601</v>
          </cell>
          <cell r="J23">
            <v>2911.5384615384601</v>
          </cell>
          <cell r="K23">
            <v>365</v>
          </cell>
          <cell r="L23">
            <v>61</v>
          </cell>
        </row>
      </sheetData>
      <sheetData sheetId="33">
        <row r="7">
          <cell r="D7" t="str">
            <v>UAB Senvagės klinika</v>
          </cell>
        </row>
        <row r="23">
          <cell r="E23">
            <v>7</v>
          </cell>
          <cell r="F23">
            <v>2</v>
          </cell>
          <cell r="H23">
            <v>0</v>
          </cell>
          <cell r="I23">
            <v>70.384615384615401</v>
          </cell>
          <cell r="J23">
            <v>0</v>
          </cell>
          <cell r="K23">
            <v>0</v>
          </cell>
          <cell r="L23">
            <v>0</v>
          </cell>
        </row>
      </sheetData>
      <sheetData sheetId="34">
        <row r="23">
          <cell r="C23">
            <v>47992</v>
          </cell>
          <cell r="D23" t="str">
            <v>UAB klinika „Promedica“</v>
          </cell>
          <cell r="E23">
            <v>939</v>
          </cell>
          <cell r="F23">
            <v>667</v>
          </cell>
          <cell r="H23">
            <v>1</v>
          </cell>
          <cell r="I23">
            <v>3437.6153846153902</v>
          </cell>
          <cell r="J23">
            <v>3437.6153846153902</v>
          </cell>
          <cell r="K23">
            <v>431</v>
          </cell>
          <cell r="L23">
            <v>72</v>
          </cell>
        </row>
      </sheetData>
      <sheetData sheetId="35"/>
      <sheetData sheetId="36">
        <row r="23">
          <cell r="E23">
            <v>81</v>
          </cell>
          <cell r="F23">
            <v>3</v>
          </cell>
          <cell r="H23">
            <v>0</v>
          </cell>
          <cell r="I23">
            <v>667.46153846153902</v>
          </cell>
          <cell r="J23">
            <v>0</v>
          </cell>
          <cell r="K23">
            <v>0</v>
          </cell>
          <cell r="L23">
            <v>0</v>
          </cell>
        </row>
      </sheetData>
      <sheetData sheetId="37">
        <row r="23">
          <cell r="E23">
            <v>1035</v>
          </cell>
          <cell r="F23">
            <v>313</v>
          </cell>
          <cell r="G23">
            <v>0.30241545893719801</v>
          </cell>
          <cell r="H23">
            <v>0</v>
          </cell>
          <cell r="I23">
            <v>3849.6923076923099</v>
          </cell>
          <cell r="J23">
            <v>0</v>
          </cell>
          <cell r="K23">
            <v>0</v>
          </cell>
          <cell r="L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tabSelected="1" workbookViewId="0">
      <selection activeCell="B6" sqref="B6:K6"/>
    </sheetView>
  </sheetViews>
  <sheetFormatPr defaultColWidth="9.140625" defaultRowHeight="12.75" x14ac:dyDescent="0.2"/>
  <cols>
    <col min="1" max="1" width="5.7109375" style="1" customWidth="1"/>
    <col min="2" max="2" width="9.28515625" style="1" customWidth="1"/>
    <col min="3" max="3" width="60.7109375" style="1" customWidth="1"/>
    <col min="4" max="4" width="17.42578125" style="1" customWidth="1"/>
    <col min="5" max="5" width="16.85546875" style="1" customWidth="1"/>
    <col min="6" max="6" width="17.7109375" style="1" customWidth="1"/>
    <col min="7" max="7" width="20" style="1" customWidth="1"/>
    <col min="8" max="8" width="21" style="1" customWidth="1"/>
    <col min="9" max="9" width="25.5703125" style="1" customWidth="1"/>
    <col min="10" max="10" width="16.28515625" style="1" customWidth="1"/>
    <col min="11" max="11" width="17.7109375" style="1" customWidth="1"/>
    <col min="12" max="12" width="13.5703125" style="1" customWidth="1"/>
    <col min="13" max="13" width="15.42578125" style="1" customWidth="1"/>
    <col min="14" max="14" width="14" style="1" customWidth="1"/>
    <col min="15" max="15" width="23.28515625" style="1" customWidth="1"/>
    <col min="16" max="16" width="16.140625" style="1" customWidth="1"/>
    <col min="17" max="17" width="13.42578125" style="1" customWidth="1"/>
    <col min="18" max="18" width="17.140625" style="1" customWidth="1"/>
    <col min="19" max="19" width="16.42578125" style="1" customWidth="1"/>
    <col min="20" max="20" width="13" style="1" customWidth="1"/>
    <col min="21" max="21" width="15.85546875" style="1" customWidth="1"/>
    <col min="22" max="25" width="14.140625" style="1" customWidth="1"/>
    <col min="26" max="27" width="12.85546875" style="1" customWidth="1"/>
    <col min="28" max="16384" width="9.140625" style="1"/>
  </cols>
  <sheetData>
    <row r="1" spans="1:27" ht="15" customHeight="1" x14ac:dyDescent="0.2">
      <c r="M1" s="144" t="s">
        <v>0</v>
      </c>
      <c r="N1" s="144"/>
      <c r="P1" s="2"/>
      <c r="Q1" s="2"/>
      <c r="R1" s="2"/>
      <c r="T1" s="2"/>
      <c r="U1" s="2"/>
      <c r="V1" s="2"/>
      <c r="W1" s="2"/>
      <c r="X1" s="2"/>
      <c r="Y1" s="2"/>
    </row>
    <row r="2" spans="1:27" ht="15.75" x14ac:dyDescent="0.25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0.25" x14ac:dyDescent="0.2">
      <c r="A3" s="145" t="s">
        <v>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5"/>
      <c r="P3" s="5"/>
      <c r="Q3" s="5"/>
      <c r="R3" s="5"/>
      <c r="S3" s="5"/>
      <c r="T3" s="5"/>
      <c r="U3" s="5"/>
      <c r="V3" s="145"/>
      <c r="W3" s="145"/>
      <c r="X3" s="145"/>
      <c r="Y3" s="145"/>
      <c r="Z3" s="145"/>
      <c r="AA3" s="145"/>
    </row>
    <row r="4" spans="1:27" ht="15.75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36" customHeight="1" x14ac:dyDescent="0.2">
      <c r="A5" s="4"/>
      <c r="B5" s="146" t="s">
        <v>2</v>
      </c>
      <c r="C5" s="146"/>
      <c r="D5" s="146"/>
      <c r="E5" s="146"/>
      <c r="F5" s="146"/>
      <c r="G5" s="146"/>
      <c r="H5" s="146"/>
      <c r="I5" s="146"/>
      <c r="J5" s="146"/>
      <c r="K5" s="146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5.75" x14ac:dyDescent="0.2">
      <c r="B6" s="147" t="s">
        <v>3</v>
      </c>
      <c r="C6" s="147"/>
      <c r="D6" s="147"/>
      <c r="E6" s="147"/>
      <c r="F6" s="147"/>
      <c r="G6" s="147"/>
      <c r="H6" s="147"/>
      <c r="I6" s="147"/>
      <c r="J6" s="147"/>
      <c r="K6" s="147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15.75" x14ac:dyDescent="0.2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3">
      <c r="B8" s="9"/>
      <c r="C8" s="10"/>
      <c r="D8" s="10"/>
      <c r="E8" s="10"/>
      <c r="F8" s="10"/>
      <c r="G8" s="10"/>
      <c r="H8" s="11" t="s">
        <v>4</v>
      </c>
      <c r="I8" s="12"/>
      <c r="O8" s="13"/>
      <c r="U8" s="13"/>
      <c r="V8" s="13"/>
      <c r="W8" s="13"/>
      <c r="X8" s="11"/>
      <c r="Y8" s="11"/>
    </row>
    <row r="9" spans="1:27" ht="15.75" x14ac:dyDescent="0.25">
      <c r="B9" s="9"/>
      <c r="C9" s="148" t="s">
        <v>5</v>
      </c>
      <c r="D9" s="148"/>
      <c r="E9" s="148"/>
      <c r="F9" s="148"/>
      <c r="G9" s="148"/>
      <c r="H9" s="14"/>
      <c r="I9" s="14"/>
      <c r="J9" s="14"/>
      <c r="O9" s="14"/>
      <c r="S9" s="14"/>
      <c r="T9" s="14"/>
      <c r="U9" s="14"/>
      <c r="V9" s="14"/>
      <c r="W9" s="14"/>
      <c r="X9" s="15"/>
      <c r="Y9" s="15"/>
    </row>
    <row r="10" spans="1:27" ht="15.75" x14ac:dyDescent="0.25">
      <c r="A10" s="16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S10" s="17"/>
      <c r="T10" s="17"/>
      <c r="U10" s="17"/>
      <c r="V10" s="17"/>
      <c r="W10" s="17"/>
      <c r="X10" s="17"/>
      <c r="Y10" s="18"/>
    </row>
    <row r="11" spans="1:27" ht="6.75" customHeight="1" x14ac:dyDescent="0.2">
      <c r="A11" s="124" t="s">
        <v>6</v>
      </c>
      <c r="B11" s="124"/>
      <c r="C11" s="124"/>
      <c r="D11" s="124"/>
      <c r="E11" s="124"/>
      <c r="F11" s="124"/>
      <c r="G11" s="19"/>
      <c r="H11" s="20"/>
      <c r="I11" s="20"/>
      <c r="J11" s="20"/>
      <c r="K11" s="20"/>
      <c r="L11" s="20"/>
      <c r="M11" s="20"/>
      <c r="N11" s="20"/>
      <c r="O11" s="21"/>
      <c r="S11" s="21"/>
      <c r="T11" s="21"/>
      <c r="U11" s="21"/>
      <c r="V11" s="21"/>
      <c r="W11" s="21"/>
      <c r="X11" s="21"/>
      <c r="Y11" s="20"/>
    </row>
    <row r="12" spans="1:27" ht="21.75" customHeight="1" x14ac:dyDescent="0.25">
      <c r="A12" s="124"/>
      <c r="B12" s="124"/>
      <c r="C12" s="124"/>
      <c r="D12" s="124"/>
      <c r="E12" s="124"/>
      <c r="F12" s="124"/>
      <c r="G12" s="22" t="s">
        <v>7</v>
      </c>
      <c r="M12" s="23"/>
      <c r="N12" s="23"/>
      <c r="O12" s="23"/>
      <c r="S12" s="23"/>
      <c r="T12" s="23"/>
      <c r="U12" s="23"/>
      <c r="V12" s="23"/>
      <c r="W12" s="23"/>
      <c r="X12" s="23"/>
      <c r="Y12" s="23"/>
    </row>
    <row r="13" spans="1:27" ht="16.5" customHeight="1" x14ac:dyDescent="0.25">
      <c r="A13" s="24"/>
      <c r="B13" s="25"/>
      <c r="C13" s="22"/>
      <c r="D13" s="22"/>
      <c r="E13" s="22"/>
      <c r="F13" s="22"/>
      <c r="G13" s="26" t="s">
        <v>8</v>
      </c>
      <c r="H13" s="27"/>
      <c r="I13" s="28"/>
      <c r="N13" s="27"/>
      <c r="O13" s="27"/>
      <c r="S13" s="27"/>
      <c r="T13" s="27"/>
      <c r="U13" s="16"/>
      <c r="V13" s="16"/>
      <c r="W13" s="16"/>
      <c r="X13" s="16"/>
      <c r="Y13" s="16"/>
    </row>
    <row r="14" spans="1:27" ht="20.25" thickBot="1" x14ac:dyDescent="0.4">
      <c r="A14" s="24"/>
      <c r="B14" s="25"/>
      <c r="C14" s="22"/>
      <c r="D14" s="22"/>
      <c r="E14" s="22"/>
      <c r="F14" s="22"/>
      <c r="G14" s="22"/>
      <c r="H14" s="22"/>
      <c r="I14" s="29" t="s">
        <v>9</v>
      </c>
      <c r="K14" s="30">
        <v>0.25051200000000001</v>
      </c>
      <c r="L14" s="31" t="s">
        <v>10</v>
      </c>
      <c r="M14" s="31"/>
      <c r="O14" s="27"/>
      <c r="P14" s="27"/>
      <c r="Q14" s="27"/>
      <c r="R14" s="27"/>
      <c r="S14" s="27"/>
      <c r="T14" s="16"/>
      <c r="U14" s="16"/>
    </row>
    <row r="15" spans="1:27" customFormat="1" ht="36" customHeight="1" thickBot="1" x14ac:dyDescent="0.3">
      <c r="A15" s="125" t="s">
        <v>11</v>
      </c>
      <c r="B15" s="129" t="s">
        <v>12</v>
      </c>
      <c r="C15" s="131" t="s">
        <v>13</v>
      </c>
      <c r="D15" s="135" t="s">
        <v>14</v>
      </c>
      <c r="E15" s="138" t="s">
        <v>15</v>
      </c>
      <c r="F15" s="141" t="s">
        <v>16</v>
      </c>
      <c r="G15" s="99" t="s">
        <v>17</v>
      </c>
      <c r="H15" s="100"/>
      <c r="I15" s="101"/>
      <c r="J15" s="102" t="s">
        <v>18</v>
      </c>
      <c r="K15" s="106" t="s">
        <v>19</v>
      </c>
      <c r="L15" s="110" t="s">
        <v>20</v>
      </c>
      <c r="M15" s="114" t="s">
        <v>21</v>
      </c>
      <c r="N15" s="115"/>
    </row>
    <row r="16" spans="1:27" customFormat="1" ht="61.5" customHeight="1" x14ac:dyDescent="0.25">
      <c r="A16" s="126"/>
      <c r="B16" s="130"/>
      <c r="C16" s="132"/>
      <c r="D16" s="136"/>
      <c r="E16" s="139"/>
      <c r="F16" s="142"/>
      <c r="G16" s="99" t="s">
        <v>22</v>
      </c>
      <c r="H16" s="100"/>
      <c r="I16" s="101"/>
      <c r="J16" s="103"/>
      <c r="K16" s="107"/>
      <c r="L16" s="111"/>
      <c r="M16" s="116"/>
      <c r="N16" s="117"/>
      <c r="O16" s="32"/>
    </row>
    <row r="17" spans="1:15" customFormat="1" ht="67.5" customHeight="1" x14ac:dyDescent="0.25">
      <c r="A17" s="127"/>
      <c r="B17" s="130"/>
      <c r="C17" s="133"/>
      <c r="D17" s="136"/>
      <c r="E17" s="139"/>
      <c r="F17" s="142"/>
      <c r="G17" s="118" t="s">
        <v>23</v>
      </c>
      <c r="H17" s="120" t="s">
        <v>24</v>
      </c>
      <c r="I17" s="122" t="s">
        <v>24</v>
      </c>
      <c r="J17" s="104"/>
      <c r="K17" s="108"/>
      <c r="L17" s="112"/>
      <c r="M17" s="118" t="s">
        <v>25</v>
      </c>
      <c r="N17" s="93" t="s">
        <v>26</v>
      </c>
      <c r="O17" s="32"/>
    </row>
    <row r="18" spans="1:15" customFormat="1" ht="15.75" customHeight="1" thickBot="1" x14ac:dyDescent="0.3">
      <c r="A18" s="128"/>
      <c r="B18" s="130"/>
      <c r="C18" s="134"/>
      <c r="D18" s="137"/>
      <c r="E18" s="140"/>
      <c r="F18" s="143"/>
      <c r="G18" s="119"/>
      <c r="H18" s="121"/>
      <c r="I18" s="123"/>
      <c r="J18" s="105"/>
      <c r="K18" s="109"/>
      <c r="L18" s="113"/>
      <c r="M18" s="119"/>
      <c r="N18" s="94"/>
      <c r="O18" s="32"/>
    </row>
    <row r="19" spans="1:15" s="45" customFormat="1" ht="16.5" thickBot="1" x14ac:dyDescent="0.3">
      <c r="A19" s="33">
        <v>1</v>
      </c>
      <c r="B19" s="34">
        <v>2</v>
      </c>
      <c r="C19" s="35">
        <v>3</v>
      </c>
      <c r="D19" s="36">
        <v>4</v>
      </c>
      <c r="E19" s="37">
        <v>5</v>
      </c>
      <c r="F19" s="38">
        <v>6</v>
      </c>
      <c r="G19" s="39">
        <v>7</v>
      </c>
      <c r="H19" s="34">
        <v>8</v>
      </c>
      <c r="I19" s="40">
        <v>9</v>
      </c>
      <c r="J19" s="41">
        <v>10</v>
      </c>
      <c r="K19" s="42">
        <v>11</v>
      </c>
      <c r="L19" s="43">
        <v>12</v>
      </c>
      <c r="M19" s="39">
        <v>13</v>
      </c>
      <c r="N19" s="35">
        <v>14</v>
      </c>
      <c r="O19" s="44"/>
    </row>
    <row r="20" spans="1:15" ht="24" customHeight="1" x14ac:dyDescent="0.25">
      <c r="A20" s="46">
        <v>1</v>
      </c>
      <c r="B20" s="47">
        <f>'[1]83'!C23</f>
        <v>83</v>
      </c>
      <c r="C20" s="48" t="str">
        <f>'[1]83'!D23</f>
        <v>Viešoji įstaiga Visagino pirminės priežiūros centras</v>
      </c>
      <c r="D20" s="49" t="s">
        <v>27</v>
      </c>
      <c r="E20" s="50" t="s">
        <v>28</v>
      </c>
      <c r="F20" s="51" t="s">
        <v>29</v>
      </c>
      <c r="G20" s="52">
        <f>'[1]83'!E24</f>
        <v>3685</v>
      </c>
      <c r="H20" s="47">
        <f>'[1]83'!F24</f>
        <v>1995</v>
      </c>
      <c r="I20" s="53">
        <f t="shared" ref="I20:I52" si="0">H20/G20</f>
        <v>0.54138398914518315</v>
      </c>
      <c r="J20" s="54">
        <f>'[1]83'!H24</f>
        <v>1</v>
      </c>
      <c r="K20" s="54">
        <f>'[1]83'!I24</f>
        <v>18412.692307692301</v>
      </c>
      <c r="L20" s="55">
        <f>'[1]83'!J24</f>
        <v>18412.692307692301</v>
      </c>
      <c r="M20" s="56">
        <f>'[1]83'!K24</f>
        <v>2306</v>
      </c>
      <c r="N20" s="56">
        <f>'[1]83'!L24</f>
        <v>384</v>
      </c>
      <c r="O20" s="57"/>
    </row>
    <row r="21" spans="1:15" ht="32.25" customHeight="1" x14ac:dyDescent="0.25">
      <c r="A21" s="46">
        <v>2</v>
      </c>
      <c r="B21" s="47">
        <f>'[1]84'!C23</f>
        <v>84</v>
      </c>
      <c r="C21" s="48" t="str">
        <f>'[1]84'!D23</f>
        <v>Zarasų rajono savivaldybės viešoji įstaiga Pirminės sveikatos priežiūros centras</v>
      </c>
      <c r="D21" s="58" t="s">
        <v>27</v>
      </c>
      <c r="E21" s="59" t="s">
        <v>28</v>
      </c>
      <c r="F21" s="60" t="s">
        <v>30</v>
      </c>
      <c r="G21" s="52">
        <f>'[1]84'!E24</f>
        <v>2171</v>
      </c>
      <c r="H21" s="47">
        <f>'[1]84'!F24</f>
        <v>1695</v>
      </c>
      <c r="I21" s="53">
        <f t="shared" si="0"/>
        <v>0.78074619990787653</v>
      </c>
      <c r="J21" s="54">
        <f>'[1]84'!H24</f>
        <v>2</v>
      </c>
      <c r="K21" s="54">
        <f>'[1]84'!I24</f>
        <v>14160.2307692308</v>
      </c>
      <c r="L21" s="55">
        <f>'[1]84'!J24</f>
        <v>28320.461538461499</v>
      </c>
      <c r="M21" s="56">
        <f>'[1]84'!K24</f>
        <v>3547</v>
      </c>
      <c r="N21" s="56">
        <f>'[1]84'!L24</f>
        <v>591</v>
      </c>
      <c r="O21" s="57"/>
    </row>
    <row r="22" spans="1:15" ht="24" customHeight="1" x14ac:dyDescent="0.25">
      <c r="A22" s="46">
        <v>3</v>
      </c>
      <c r="B22" s="47">
        <f>'[1]85'!C23</f>
        <v>85</v>
      </c>
      <c r="C22" s="48" t="str">
        <f>'[1]85'!D23</f>
        <v>Viešoji įstaiga Utenos pirminės sveikatos priežiūros centras</v>
      </c>
      <c r="D22" s="58" t="s">
        <v>27</v>
      </c>
      <c r="E22" s="59" t="s">
        <v>28</v>
      </c>
      <c r="F22" s="60" t="s">
        <v>31</v>
      </c>
      <c r="G22" s="52">
        <f>'[1]85'!E23</f>
        <v>5460</v>
      </c>
      <c r="H22" s="47">
        <f>'[1]85'!F23</f>
        <v>3698</v>
      </c>
      <c r="I22" s="53">
        <f t="shared" si="0"/>
        <v>0.67728937728937733</v>
      </c>
      <c r="J22" s="54">
        <f>'[1]85'!H23</f>
        <v>1</v>
      </c>
      <c r="K22" s="54">
        <f>'[1]85'!I23</f>
        <v>36273.230769230802</v>
      </c>
      <c r="L22" s="55">
        <f>'[1]85'!J23</f>
        <v>36273.230769230802</v>
      </c>
      <c r="M22" s="56">
        <f>'[1]85'!K23</f>
        <v>4543</v>
      </c>
      <c r="N22" s="56">
        <f>'[1]85'!L23</f>
        <v>757</v>
      </c>
      <c r="O22" s="57"/>
    </row>
    <row r="23" spans="1:15" ht="33.75" customHeight="1" x14ac:dyDescent="0.25">
      <c r="A23" s="46">
        <v>4</v>
      </c>
      <c r="B23" s="47">
        <f>'[1]86'!C23</f>
        <v>86</v>
      </c>
      <c r="C23" s="48" t="str">
        <f>'[1]86'!D23</f>
        <v>VšĮ Anykščių rajono savivaldybės pirminės sveikatos priežiūros centras</v>
      </c>
      <c r="D23" s="58" t="s">
        <v>27</v>
      </c>
      <c r="E23" s="59" t="s">
        <v>28</v>
      </c>
      <c r="F23" s="60" t="s">
        <v>32</v>
      </c>
      <c r="G23" s="52">
        <f>'[1]86'!E23</f>
        <v>3214</v>
      </c>
      <c r="H23" s="47">
        <f>'[1]86'!F23</f>
        <v>2267</v>
      </c>
      <c r="I23" s="53">
        <f t="shared" si="0"/>
        <v>0.70535158680771626</v>
      </c>
      <c r="J23" s="54">
        <f>'[1]86'!H23</f>
        <v>1</v>
      </c>
      <c r="K23" s="54">
        <f>'[1]86'!I23</f>
        <v>22330.0769230769</v>
      </c>
      <c r="L23" s="55">
        <f>'[1]86'!J23</f>
        <v>22330.0769230769</v>
      </c>
      <c r="M23" s="56">
        <f>'[1]86'!K23</f>
        <v>2797</v>
      </c>
      <c r="N23" s="56">
        <f>'[1]86'!L23</f>
        <v>466</v>
      </c>
      <c r="O23" s="57"/>
    </row>
    <row r="24" spans="1:15" ht="24" customHeight="1" x14ac:dyDescent="0.25">
      <c r="A24" s="46">
        <v>5</v>
      </c>
      <c r="B24" s="47">
        <f>'[1]128'!C23</f>
        <v>128</v>
      </c>
      <c r="C24" s="48" t="str">
        <f>'[1]128'!D23</f>
        <v>VšĮ Panevėžio miesto poliklinika</v>
      </c>
      <c r="D24" s="58" t="s">
        <v>27</v>
      </c>
      <c r="E24" s="59" t="s">
        <v>33</v>
      </c>
      <c r="F24" s="60" t="s">
        <v>34</v>
      </c>
      <c r="G24" s="52">
        <f>'[1]128'!E23</f>
        <v>6320</v>
      </c>
      <c r="H24" s="47">
        <f>'[1]128'!F23</f>
        <v>3548</v>
      </c>
      <c r="I24" s="53">
        <f t="shared" si="0"/>
        <v>0.56139240506329113</v>
      </c>
      <c r="J24" s="54">
        <f>'[1]128'!H23</f>
        <v>1</v>
      </c>
      <c r="K24" s="54">
        <f>'[1]128'!I23</f>
        <v>34450.1538461538</v>
      </c>
      <c r="L24" s="55">
        <f>'[1]128'!J23</f>
        <v>34450.1538461538</v>
      </c>
      <c r="M24" s="56">
        <f>'[1]128'!K23</f>
        <v>4315</v>
      </c>
      <c r="N24" s="56">
        <f>'[1]128'!L23</f>
        <v>719</v>
      </c>
      <c r="O24" s="57"/>
    </row>
    <row r="25" spans="1:15" ht="24" customHeight="1" x14ac:dyDescent="0.25">
      <c r="A25" s="46">
        <v>6</v>
      </c>
      <c r="B25" s="47">
        <f>'[1]130'!C23</f>
        <v>130</v>
      </c>
      <c r="C25" s="48" t="str">
        <f>'[1]130'!D23</f>
        <v>VšĮ Panevėžio rajono savivaldybės poliklinika</v>
      </c>
      <c r="D25" s="58" t="s">
        <v>27</v>
      </c>
      <c r="E25" s="59" t="s">
        <v>33</v>
      </c>
      <c r="F25" s="60" t="s">
        <v>35</v>
      </c>
      <c r="G25" s="52">
        <f>'[1]130'!E24</f>
        <v>5412</v>
      </c>
      <c r="H25" s="47">
        <f>'[1]130'!F24</f>
        <v>2305</v>
      </c>
      <c r="I25" s="53">
        <f t="shared" si="0"/>
        <v>0.42590539541759054</v>
      </c>
      <c r="J25" s="54">
        <f>'[1]130'!H24</f>
        <v>0</v>
      </c>
      <c r="K25" s="54">
        <f>'[1]130'!I24</f>
        <v>29842.692307692301</v>
      </c>
      <c r="L25" s="55">
        <f>'[1]130'!J24</f>
        <v>0</v>
      </c>
      <c r="M25" s="56">
        <f>'[1]130'!K24</f>
        <v>0</v>
      </c>
      <c r="N25" s="56">
        <f>'[1]130'!L24</f>
        <v>0</v>
      </c>
      <c r="O25" s="57"/>
    </row>
    <row r="26" spans="1:15" ht="24" customHeight="1" x14ac:dyDescent="0.25">
      <c r="A26" s="46">
        <v>7</v>
      </c>
      <c r="B26" s="47">
        <f>'[1]131'!C23</f>
        <v>131</v>
      </c>
      <c r="C26" s="48" t="str">
        <f>'[1]131'!D23</f>
        <v>VšĮ Pasvalio pirminės asmens sveikatos priežiūros centras</v>
      </c>
      <c r="D26" s="58" t="s">
        <v>27</v>
      </c>
      <c r="E26" s="59" t="s">
        <v>33</v>
      </c>
      <c r="F26" s="60" t="s">
        <v>36</v>
      </c>
      <c r="G26" s="52">
        <f>'[1]131'!E25</f>
        <v>4160</v>
      </c>
      <c r="H26" s="47">
        <f>'[1]131'!F25</f>
        <v>1835</v>
      </c>
      <c r="I26" s="53">
        <f t="shared" si="0"/>
        <v>0.44110576923076922</v>
      </c>
      <c r="J26" s="54">
        <f>'[1]131'!H25</f>
        <v>0</v>
      </c>
      <c r="K26" s="54">
        <f>'[1]131'!I25</f>
        <v>23373.846153846149</v>
      </c>
      <c r="L26" s="55">
        <f>'[1]131'!J25</f>
        <v>0</v>
      </c>
      <c r="M26" s="56">
        <f>'[1]131'!K25</f>
        <v>0</v>
      </c>
      <c r="N26" s="56">
        <f>'[1]131'!L25</f>
        <v>0</v>
      </c>
      <c r="O26" s="57"/>
    </row>
    <row r="27" spans="1:15" ht="24" customHeight="1" x14ac:dyDescent="0.25">
      <c r="A27" s="46">
        <v>8</v>
      </c>
      <c r="B27" s="47">
        <f>'[1]132'!C23</f>
        <v>132</v>
      </c>
      <c r="C27" s="48" t="str">
        <f>'[1]132'!D23</f>
        <v>VšĮ Rokiškio pirminės asmens sveikatos priežiūros centras</v>
      </c>
      <c r="D27" s="58" t="s">
        <v>27</v>
      </c>
      <c r="E27" s="59" t="s">
        <v>33</v>
      </c>
      <c r="F27" s="60" t="s">
        <v>37</v>
      </c>
      <c r="G27" s="52">
        <f>'[1]132'!E23</f>
        <v>3480</v>
      </c>
      <c r="H27" s="47">
        <f>'[1]132'!F23</f>
        <v>2173</v>
      </c>
      <c r="I27" s="53">
        <f t="shared" si="0"/>
        <v>0.62442528735632186</v>
      </c>
      <c r="J27" s="54">
        <f>'[1]132'!H23</f>
        <v>1</v>
      </c>
      <c r="K27" s="54">
        <f>'[1]132'!I23</f>
        <v>22443.1538461538</v>
      </c>
      <c r="L27" s="55">
        <f>'[1]132'!J23</f>
        <v>22443.1538461538</v>
      </c>
      <c r="M27" s="56">
        <f>'[1]132'!K23</f>
        <v>2811</v>
      </c>
      <c r="N27" s="56">
        <f>'[1]132'!L23</f>
        <v>469</v>
      </c>
      <c r="O27" s="57"/>
    </row>
    <row r="28" spans="1:15" ht="33" customHeight="1" x14ac:dyDescent="0.25">
      <c r="A28" s="46">
        <v>9</v>
      </c>
      <c r="B28" s="47">
        <f>'[1]133'!C23</f>
        <v>133</v>
      </c>
      <c r="C28" s="48" t="str">
        <f>'[1]133'!D23</f>
        <v>VšĮ Kupiškio rajono savivaldybės pirminės sveikatos priežiūros centras</v>
      </c>
      <c r="D28" s="58" t="s">
        <v>27</v>
      </c>
      <c r="E28" s="59" t="s">
        <v>33</v>
      </c>
      <c r="F28" s="60" t="s">
        <v>38</v>
      </c>
      <c r="G28" s="52">
        <f>'[1]133'!E23</f>
        <v>2666</v>
      </c>
      <c r="H28" s="47">
        <f>'[1]133'!F23</f>
        <v>1726</v>
      </c>
      <c r="I28" s="53">
        <f t="shared" si="0"/>
        <v>0.64741185296324077</v>
      </c>
      <c r="J28" s="54">
        <f>'[1]133'!H23</f>
        <v>1</v>
      </c>
      <c r="K28" s="54">
        <f>'[1]133'!I23</f>
        <v>16475.307692307699</v>
      </c>
      <c r="L28" s="55">
        <f>'[1]133'!J23</f>
        <v>16475.307692307699</v>
      </c>
      <c r="M28" s="56">
        <f>'[1]133'!K23</f>
        <v>2064</v>
      </c>
      <c r="N28" s="56">
        <f>'[1]133'!L23</f>
        <v>344</v>
      </c>
      <c r="O28" s="57"/>
    </row>
    <row r="29" spans="1:15" ht="24" customHeight="1" x14ac:dyDescent="0.25">
      <c r="A29" s="46">
        <v>10</v>
      </c>
      <c r="B29" s="47">
        <f>'[1]134'!C23</f>
        <v>134</v>
      </c>
      <c r="C29" s="48" t="str">
        <f>'[1]134'!D23</f>
        <v>VšĮ Biržų rajono savivaldybės poliklinika</v>
      </c>
      <c r="D29" s="58" t="s">
        <v>27</v>
      </c>
      <c r="E29" s="59" t="s">
        <v>33</v>
      </c>
      <c r="F29" s="60" t="s">
        <v>39</v>
      </c>
      <c r="G29" s="52">
        <f>'[1]134'!E23</f>
        <v>3379</v>
      </c>
      <c r="H29" s="47">
        <f>'[1]134'!F23</f>
        <v>1602</v>
      </c>
      <c r="I29" s="53">
        <f t="shared" si="0"/>
        <v>0.47410476472329094</v>
      </c>
      <c r="J29" s="54">
        <f>'[1]134'!H23</f>
        <v>1</v>
      </c>
      <c r="K29" s="54">
        <f>'[1]134'!I23</f>
        <v>18775.9230769231</v>
      </c>
      <c r="L29" s="55">
        <f>'[1]134'!J23</f>
        <v>18775.9230769231</v>
      </c>
      <c r="M29" s="56">
        <f>'[1]134'!K23</f>
        <v>2352</v>
      </c>
      <c r="N29" s="56">
        <f>'[1]134'!L23</f>
        <v>392</v>
      </c>
      <c r="O29" s="57"/>
    </row>
    <row r="30" spans="1:15" ht="24" customHeight="1" x14ac:dyDescent="0.25">
      <c r="A30" s="46">
        <v>11</v>
      </c>
      <c r="B30" s="47">
        <f>'[1]194'!C23</f>
        <v>194</v>
      </c>
      <c r="C30" s="48" t="str">
        <f>'[1]194'!D23</f>
        <v>VšĮ Ignalinos rajono poliklinika</v>
      </c>
      <c r="D30" s="58" t="s">
        <v>27</v>
      </c>
      <c r="E30" s="59" t="s">
        <v>28</v>
      </c>
      <c r="F30" s="60" t="s">
        <v>40</v>
      </c>
      <c r="G30" s="52">
        <f>'[1]194'!E23</f>
        <v>635</v>
      </c>
      <c r="H30" s="47">
        <f>'[1]194'!F23</f>
        <v>452</v>
      </c>
      <c r="I30" s="53">
        <f t="shared" si="0"/>
        <v>0.71181102362204729</v>
      </c>
      <c r="J30" s="54">
        <f>'[1]194'!H23</f>
        <v>1</v>
      </c>
      <c r="K30" s="54">
        <f>'[1]194'!I23</f>
        <v>7370.3076923076896</v>
      </c>
      <c r="L30" s="55">
        <f>'[1]194'!J23</f>
        <v>7370.3076923076896</v>
      </c>
      <c r="M30" s="56">
        <f>'[1]194'!K23</f>
        <v>923</v>
      </c>
      <c r="N30" s="56">
        <f>'[1]194'!L23</f>
        <v>154</v>
      </c>
      <c r="O30" s="57"/>
    </row>
    <row r="31" spans="1:15" ht="24" customHeight="1" x14ac:dyDescent="0.25">
      <c r="A31" s="46">
        <v>12</v>
      </c>
      <c r="B31" s="47">
        <f>'[1]195'!C23</f>
        <v>195</v>
      </c>
      <c r="C31" s="48" t="str">
        <f>'[1]195'!D23</f>
        <v>VšĮ Molėtų r. pirminės sveikatos priežiūros centras</v>
      </c>
      <c r="D31" s="58" t="s">
        <v>27</v>
      </c>
      <c r="E31" s="59" t="s">
        <v>28</v>
      </c>
      <c r="F31" s="60" t="s">
        <v>41</v>
      </c>
      <c r="G31" s="52">
        <f>'[1]195'!E25</f>
        <v>2261</v>
      </c>
      <c r="H31" s="47">
        <f>'[1]195'!F25</f>
        <v>1822</v>
      </c>
      <c r="I31" s="53">
        <f t="shared" si="0"/>
        <v>0.80583812472357363</v>
      </c>
      <c r="J31" s="54">
        <f>'[1]195'!H25</f>
        <v>2</v>
      </c>
      <c r="K31" s="54">
        <f>'[1]195'!I25</f>
        <v>15097.7692307692</v>
      </c>
      <c r="L31" s="55">
        <f>'[1]195'!J25</f>
        <v>30195.538461538501</v>
      </c>
      <c r="M31" s="56">
        <f>'[1]195'!K25</f>
        <v>3782</v>
      </c>
      <c r="N31" s="56">
        <f>'[1]195'!L25</f>
        <v>630</v>
      </c>
      <c r="O31" s="57"/>
    </row>
    <row r="32" spans="1:15" ht="24" customHeight="1" x14ac:dyDescent="0.25">
      <c r="A32" s="46">
        <v>13</v>
      </c>
      <c r="B32" s="47">
        <v>601</v>
      </c>
      <c r="C32" s="48" t="s">
        <v>42</v>
      </c>
      <c r="D32" s="58" t="s">
        <v>27</v>
      </c>
      <c r="E32" s="59" t="s">
        <v>33</v>
      </c>
      <c r="F32" s="60" t="s">
        <v>34</v>
      </c>
      <c r="G32" s="52">
        <f>'[1]601'!E34</f>
        <v>1911</v>
      </c>
      <c r="H32" s="47">
        <f>'[1]601'!F34</f>
        <v>763</v>
      </c>
      <c r="I32" s="53">
        <f t="shared" si="0"/>
        <v>0.39926739926739929</v>
      </c>
      <c r="J32" s="54">
        <f>'[1]601'!H34</f>
        <v>0</v>
      </c>
      <c r="K32" s="54">
        <f>'[1]601'!I34</f>
        <v>9870</v>
      </c>
      <c r="L32" s="55">
        <f>'[1]601'!J34</f>
        <v>4592</v>
      </c>
      <c r="M32" s="56">
        <f>'[1]601'!K34</f>
        <v>576</v>
      </c>
      <c r="N32" s="56">
        <f>'[1]601'!L34</f>
        <v>96</v>
      </c>
      <c r="O32" s="57"/>
    </row>
    <row r="33" spans="1:15" ht="24" customHeight="1" x14ac:dyDescent="0.25">
      <c r="A33" s="46">
        <v>14</v>
      </c>
      <c r="B33" s="47">
        <f>'[1]647'!C23</f>
        <v>647</v>
      </c>
      <c r="C33" s="48" t="str">
        <f>'[1]647'!D23</f>
        <v>UAB Kniaudiškių šeimos klinika</v>
      </c>
      <c r="D33" s="58" t="s">
        <v>27</v>
      </c>
      <c r="E33" s="59" t="s">
        <v>33</v>
      </c>
      <c r="F33" s="60" t="s">
        <v>34</v>
      </c>
      <c r="G33" s="52">
        <f>'[1]647'!E23</f>
        <v>1868</v>
      </c>
      <c r="H33" s="47">
        <f>'[1]647'!F23</f>
        <v>939</v>
      </c>
      <c r="I33" s="53">
        <f t="shared" si="0"/>
        <v>0.50267665952890794</v>
      </c>
      <c r="J33" s="54">
        <f>'[1]647'!H23</f>
        <v>1</v>
      </c>
      <c r="K33" s="54">
        <f>'[1]647'!I23</f>
        <v>11038</v>
      </c>
      <c r="L33" s="55">
        <f>'[1]647'!J23</f>
        <v>11038</v>
      </c>
      <c r="M33" s="56">
        <f>'[1]647'!K23</f>
        <v>1383</v>
      </c>
      <c r="N33" s="56">
        <f>'[1]647'!L23</f>
        <v>231</v>
      </c>
      <c r="O33" s="57"/>
    </row>
    <row r="34" spans="1:15" ht="24" customHeight="1" x14ac:dyDescent="0.25">
      <c r="A34" s="46">
        <v>15</v>
      </c>
      <c r="B34" s="47">
        <v>4501</v>
      </c>
      <c r="C34" s="48" t="s">
        <v>43</v>
      </c>
      <c r="D34" s="58" t="s">
        <v>27</v>
      </c>
      <c r="E34" s="61" t="s">
        <v>33</v>
      </c>
      <c r="F34" s="62" t="s">
        <v>37</v>
      </c>
      <c r="G34" s="52">
        <f>'[1]4501'!E28</f>
        <v>2812</v>
      </c>
      <c r="H34" s="47">
        <f>'[1]4501'!F28</f>
        <v>764</v>
      </c>
      <c r="I34" s="53">
        <f t="shared" si="0"/>
        <v>0.27169274537695592</v>
      </c>
      <c r="J34" s="54">
        <f>'[1]4501'!H28</f>
        <v>1</v>
      </c>
      <c r="K34" s="54">
        <f>'[1]4501'!I28</f>
        <v>15108.769230769236</v>
      </c>
      <c r="L34" s="55">
        <f>'[1]4501'!J28</f>
        <v>164.461538461538</v>
      </c>
      <c r="M34" s="56">
        <f>'[1]4501'!K28</f>
        <v>21</v>
      </c>
      <c r="N34" s="56">
        <f>'[1]4501'!L28</f>
        <v>4</v>
      </c>
      <c r="O34" s="57"/>
    </row>
    <row r="35" spans="1:15" ht="24" customHeight="1" x14ac:dyDescent="0.25">
      <c r="A35" s="46">
        <v>16</v>
      </c>
      <c r="B35" s="47">
        <f>'[1]4441'!C23</f>
        <v>4441</v>
      </c>
      <c r="C35" s="48" t="str">
        <f>'[1]4441'!D23</f>
        <v>UAB Pilėnų šeimos medicinos centras</v>
      </c>
      <c r="D35" s="58" t="s">
        <v>27</v>
      </c>
      <c r="E35" s="59" t="s">
        <v>33</v>
      </c>
      <c r="F35" s="60" t="s">
        <v>34</v>
      </c>
      <c r="G35" s="52">
        <f>'[1]4441'!E23</f>
        <v>267</v>
      </c>
      <c r="H35" s="47">
        <f>'[1]4441'!F23</f>
        <v>35</v>
      </c>
      <c r="I35" s="53">
        <f t="shared" si="0"/>
        <v>0.13108614232209737</v>
      </c>
      <c r="J35" s="54">
        <f>'[1]4441'!H23</f>
        <v>0</v>
      </c>
      <c r="K35" s="54">
        <f>'[1]4441'!I23</f>
        <v>2812</v>
      </c>
      <c r="L35" s="55">
        <f>'[1]4441'!J23</f>
        <v>0</v>
      </c>
      <c r="M35" s="56">
        <f>'[1]4441'!K23</f>
        <v>0</v>
      </c>
      <c r="N35" s="56">
        <f>'[1]4441'!L23</f>
        <v>0</v>
      </c>
      <c r="O35" s="57"/>
    </row>
    <row r="36" spans="1:15" ht="24" customHeight="1" x14ac:dyDescent="0.25">
      <c r="A36" s="46">
        <v>17</v>
      </c>
      <c r="B36" s="47">
        <f>'[1]4451'!C23</f>
        <v>4451</v>
      </c>
      <c r="C36" s="48" t="str">
        <f>'[1]4451'!D23</f>
        <v>UAB Smėlynės šeimos ambulatorija</v>
      </c>
      <c r="D36" s="58" t="s">
        <v>27</v>
      </c>
      <c r="E36" s="59" t="s">
        <v>33</v>
      </c>
      <c r="F36" s="60" t="s">
        <v>34</v>
      </c>
      <c r="G36" s="52">
        <f>'[1]4451'!E23</f>
        <v>576</v>
      </c>
      <c r="H36" s="47">
        <f>'[1]4451'!F23</f>
        <v>210</v>
      </c>
      <c r="I36" s="53">
        <f t="shared" si="0"/>
        <v>0.36458333333333331</v>
      </c>
      <c r="J36" s="54">
        <f>'[1]4451'!H23</f>
        <v>0</v>
      </c>
      <c r="K36" s="54">
        <f>'[1]4451'!I23</f>
        <v>2880</v>
      </c>
      <c r="L36" s="55">
        <f>'[1]4451'!J23</f>
        <v>0</v>
      </c>
      <c r="M36" s="56">
        <f>'[1]4451'!K23</f>
        <v>0</v>
      </c>
      <c r="N36" s="56">
        <f>'[1]4451'!L23</f>
        <v>0</v>
      </c>
      <c r="O36" s="57"/>
    </row>
    <row r="37" spans="1:15" ht="32.25" customHeight="1" x14ac:dyDescent="0.25">
      <c r="A37" s="46">
        <v>18</v>
      </c>
      <c r="B37" s="47">
        <f>'[1]12698'!C23</f>
        <v>12698</v>
      </c>
      <c r="C37" s="48" t="str">
        <f>'[1]12698'!D23</f>
        <v>A. Melaikienės ir R. Petručionienės TŪB „Gydažolės“ šeimos gydytojų centras</v>
      </c>
      <c r="D37" s="58" t="s">
        <v>27</v>
      </c>
      <c r="E37" s="59" t="s">
        <v>33</v>
      </c>
      <c r="F37" s="60" t="s">
        <v>34</v>
      </c>
      <c r="G37" s="52">
        <f>'[1]12698'!E23</f>
        <v>380</v>
      </c>
      <c r="H37" s="47">
        <f>'[1]12698'!F23</f>
        <v>256</v>
      </c>
      <c r="I37" s="53">
        <f t="shared" si="0"/>
        <v>0.67368421052631577</v>
      </c>
      <c r="J37" s="54">
        <f>'[1]12698'!H23</f>
        <v>1</v>
      </c>
      <c r="K37" s="54">
        <f>'[1]12698'!I23</f>
        <v>2599.6153846153902</v>
      </c>
      <c r="L37" s="55">
        <f>'[1]12698'!J23</f>
        <v>2599.6153846153902</v>
      </c>
      <c r="M37" s="56">
        <f>'[1]12698'!K23</f>
        <v>326</v>
      </c>
      <c r="N37" s="56">
        <f>'[1]12698'!L23</f>
        <v>54</v>
      </c>
      <c r="O37" s="57"/>
    </row>
    <row r="38" spans="1:15" ht="24" customHeight="1" x14ac:dyDescent="0.25">
      <c r="A38" s="46">
        <v>19</v>
      </c>
      <c r="B38" s="47">
        <v>12197</v>
      </c>
      <c r="C38" s="48" t="s">
        <v>44</v>
      </c>
      <c r="D38" s="58" t="s">
        <v>27</v>
      </c>
      <c r="E38" s="59" t="s">
        <v>28</v>
      </c>
      <c r="F38" s="60" t="s">
        <v>41</v>
      </c>
      <c r="G38" s="52">
        <f>'[1]12197'!E23</f>
        <v>158</v>
      </c>
      <c r="H38" s="47">
        <f>'[1]12197'!F23</f>
        <v>81</v>
      </c>
      <c r="I38" s="53">
        <f t="shared" si="0"/>
        <v>0.51265822784810122</v>
      </c>
      <c r="J38" s="54">
        <f>'[1]12197'!H23</f>
        <v>1</v>
      </c>
      <c r="K38" s="54">
        <f>'[1]12197'!I23</f>
        <v>1227.61538461538</v>
      </c>
      <c r="L38" s="55">
        <f>'[1]12197'!J23</f>
        <v>1227.61538461538</v>
      </c>
      <c r="M38" s="56">
        <f>'[1]12197'!K23</f>
        <v>154</v>
      </c>
      <c r="N38" s="56">
        <f>'[1]12197'!L23</f>
        <v>26</v>
      </c>
      <c r="O38" s="57"/>
    </row>
    <row r="39" spans="1:15" ht="24" customHeight="1" x14ac:dyDescent="0.25">
      <c r="A39" s="46">
        <v>20</v>
      </c>
      <c r="B39" s="47">
        <f>'[1]6104'!C23</f>
        <v>6104</v>
      </c>
      <c r="C39" s="48" t="str">
        <f>'[1]6104'!D23</f>
        <v>VšĮ Respublikos gatvės šeimos klinika</v>
      </c>
      <c r="D39" s="58" t="s">
        <v>27</v>
      </c>
      <c r="E39" s="59" t="s">
        <v>33</v>
      </c>
      <c r="F39" s="60" t="s">
        <v>34</v>
      </c>
      <c r="G39" s="52">
        <f>'[1]6104'!E23</f>
        <v>313</v>
      </c>
      <c r="H39" s="47">
        <f>'[1]6104'!F23</f>
        <v>40</v>
      </c>
      <c r="I39" s="53">
        <f t="shared" si="0"/>
        <v>0.12779552715654952</v>
      </c>
      <c r="J39" s="54">
        <f>'[1]6104'!H23</f>
        <v>0</v>
      </c>
      <c r="K39" s="54">
        <f>'[1]6104'!I23</f>
        <v>3703</v>
      </c>
      <c r="L39" s="55">
        <f>'[1]6104'!J23</f>
        <v>0</v>
      </c>
      <c r="M39" s="56">
        <f>'[1]6104'!K23</f>
        <v>0</v>
      </c>
      <c r="N39" s="56">
        <f>'[1]6104'!L23</f>
        <v>0</v>
      </c>
      <c r="O39" s="57"/>
    </row>
    <row r="40" spans="1:15" ht="24" customHeight="1" x14ac:dyDescent="0.25">
      <c r="A40" s="46">
        <v>21</v>
      </c>
      <c r="B40" s="47">
        <f>'[1]6134'!C23</f>
        <v>6134</v>
      </c>
      <c r="C40" s="48" t="str">
        <f>'[1]6134'!D23</f>
        <v>UAB Staniūnų gatvės šeimos gydytojų centras</v>
      </c>
      <c r="D40" s="58" t="s">
        <v>27</v>
      </c>
      <c r="E40" s="59" t="s">
        <v>33</v>
      </c>
      <c r="F40" s="60" t="s">
        <v>34</v>
      </c>
      <c r="G40" s="52">
        <f>'[1]6134'!E23</f>
        <v>564</v>
      </c>
      <c r="H40" s="47">
        <f>'[1]6134'!F23</f>
        <v>416</v>
      </c>
      <c r="I40" s="53">
        <f t="shared" si="0"/>
        <v>0.73758865248226946</v>
      </c>
      <c r="J40" s="54">
        <f>'[1]6134'!H23</f>
        <v>1</v>
      </c>
      <c r="K40" s="54">
        <f>'[1]6134'!I23</f>
        <v>2423</v>
      </c>
      <c r="L40" s="55">
        <f>'[1]6134'!J23</f>
        <v>2423</v>
      </c>
      <c r="M40" s="56">
        <f>'[1]6134'!K23</f>
        <v>303</v>
      </c>
      <c r="N40" s="56">
        <f>'[1]6134'!L23</f>
        <v>51</v>
      </c>
      <c r="O40" s="57"/>
    </row>
    <row r="41" spans="1:15" ht="24" customHeight="1" x14ac:dyDescent="0.25">
      <c r="A41" s="46">
        <v>22</v>
      </c>
      <c r="B41" s="47">
        <f>'[1]6211'!C23</f>
        <v>6211</v>
      </c>
      <c r="C41" s="48" t="str">
        <f>'[1]6211'!D23</f>
        <v>UAB Biržų šeimos gydytojų centras</v>
      </c>
      <c r="D41" s="58" t="s">
        <v>27</v>
      </c>
      <c r="E41" s="61" t="s">
        <v>33</v>
      </c>
      <c r="F41" s="62" t="s">
        <v>39</v>
      </c>
      <c r="G41" s="52">
        <f>'[1]6211'!E23</f>
        <v>636</v>
      </c>
      <c r="H41" s="47">
        <f>'[1]6211'!F23</f>
        <v>337</v>
      </c>
      <c r="I41" s="53">
        <f t="shared" si="0"/>
        <v>0.52987421383647804</v>
      </c>
      <c r="J41" s="54">
        <f>'[1]6211'!H23</f>
        <v>1</v>
      </c>
      <c r="K41" s="54">
        <f>'[1]6211'!I23</f>
        <v>5771.3846153846198</v>
      </c>
      <c r="L41" s="55">
        <f>'[1]6211'!J23</f>
        <v>5771.3846153846198</v>
      </c>
      <c r="M41" s="56">
        <f>'[1]6211'!K23</f>
        <v>723</v>
      </c>
      <c r="N41" s="56">
        <f>'[1]6211'!L23</f>
        <v>121</v>
      </c>
      <c r="O41" s="57"/>
    </row>
    <row r="42" spans="1:15" ht="24" customHeight="1" x14ac:dyDescent="0.25">
      <c r="A42" s="46">
        <v>23</v>
      </c>
      <c r="B42" s="47">
        <f>'[1]6231'!C23</f>
        <v>6231</v>
      </c>
      <c r="C42" s="48" t="str">
        <f>'[1]6231'!D23</f>
        <v>Viešoji įstaiga Integruotų sveikatos paslaugų centras</v>
      </c>
      <c r="D42" s="58" t="s">
        <v>27</v>
      </c>
      <c r="E42" s="59" t="s">
        <v>33</v>
      </c>
      <c r="F42" s="60" t="s">
        <v>34</v>
      </c>
      <c r="G42" s="52">
        <f>'[1]6231'!E23</f>
        <v>197</v>
      </c>
      <c r="H42" s="47">
        <f>'[1]6231'!F23</f>
        <v>29</v>
      </c>
      <c r="I42" s="53">
        <f t="shared" si="0"/>
        <v>0.14720812182741116</v>
      </c>
      <c r="J42" s="54">
        <f>'[1]6231'!H23</f>
        <v>0</v>
      </c>
      <c r="K42" s="54">
        <f>'[1]6231'!I23</f>
        <v>1813</v>
      </c>
      <c r="L42" s="55">
        <f>'[1]6231'!J23</f>
        <v>0</v>
      </c>
      <c r="M42" s="56">
        <f>'[1]6231'!K23</f>
        <v>0</v>
      </c>
      <c r="N42" s="56">
        <f>'[1]6231'!L23</f>
        <v>0</v>
      </c>
      <c r="O42" s="57"/>
    </row>
    <row r="43" spans="1:15" ht="24" customHeight="1" x14ac:dyDescent="0.25">
      <c r="A43" s="46">
        <v>24</v>
      </c>
      <c r="B43" s="47">
        <v>6634</v>
      </c>
      <c r="C43" s="48" t="s">
        <v>45</v>
      </c>
      <c r="D43" s="58" t="s">
        <v>27</v>
      </c>
      <c r="E43" s="59" t="s">
        <v>33</v>
      </c>
      <c r="F43" s="60" t="s">
        <v>34</v>
      </c>
      <c r="G43" s="52">
        <f>'[1]6634'!E29</f>
        <v>1573</v>
      </c>
      <c r="H43" s="47">
        <f>'[1]6634'!F29</f>
        <v>639</v>
      </c>
      <c r="I43" s="53">
        <f t="shared" si="0"/>
        <v>0.4062301335028608</v>
      </c>
      <c r="J43" s="54">
        <f>'[1]6634'!H29</f>
        <v>0</v>
      </c>
      <c r="K43" s="54">
        <f>'[1]6634'!I29</f>
        <v>11124.69230769231</v>
      </c>
      <c r="L43" s="55">
        <f>'[1]6634'!J29</f>
        <v>4824.6923076923104</v>
      </c>
      <c r="M43" s="56">
        <f>'[1]6634'!K29</f>
        <v>605</v>
      </c>
      <c r="N43" s="56">
        <f>'[1]6634'!L29</f>
        <v>101</v>
      </c>
      <c r="O43" s="57"/>
    </row>
    <row r="44" spans="1:15" ht="24" customHeight="1" x14ac:dyDescent="0.25">
      <c r="A44" s="46">
        <v>25</v>
      </c>
      <c r="B44" s="47">
        <v>7746</v>
      </c>
      <c r="C44" s="48" t="s">
        <v>46</v>
      </c>
      <c r="D44" s="58" t="s">
        <v>27</v>
      </c>
      <c r="E44" s="59" t="s">
        <v>33</v>
      </c>
      <c r="F44" s="60" t="s">
        <v>34</v>
      </c>
      <c r="G44" s="52">
        <f>'[1]7746'!E23</f>
        <v>1515</v>
      </c>
      <c r="H44" s="47">
        <f>'[1]7746'!F23</f>
        <v>243</v>
      </c>
      <c r="I44" s="53">
        <f t="shared" si="0"/>
        <v>0.1603960396039604</v>
      </c>
      <c r="J44" s="54">
        <f>'[1]7746'!H23</f>
        <v>0</v>
      </c>
      <c r="K44" s="54">
        <f>'[1]7746'!I23</f>
        <v>5688.2307692307704</v>
      </c>
      <c r="L44" s="55">
        <f>'[1]7746'!J23</f>
        <v>0</v>
      </c>
      <c r="M44" s="56">
        <f>'[1]7746'!K23</f>
        <v>0</v>
      </c>
      <c r="N44" s="56">
        <f>'[1]7746'!L23</f>
        <v>0</v>
      </c>
      <c r="O44" s="57"/>
    </row>
    <row r="45" spans="1:15" ht="24" customHeight="1" x14ac:dyDescent="0.25">
      <c r="A45" s="46">
        <v>26</v>
      </c>
      <c r="B45" s="47">
        <f>'[1]9509'!C23</f>
        <v>9509</v>
      </c>
      <c r="C45" s="48" t="str">
        <f>'[1]9509'!D23</f>
        <v>UAB Ignalinos sveikatos centras</v>
      </c>
      <c r="D45" s="58" t="s">
        <v>27</v>
      </c>
      <c r="E45" s="59" t="s">
        <v>28</v>
      </c>
      <c r="F45" s="60" t="s">
        <v>40</v>
      </c>
      <c r="G45" s="52">
        <f>'[1]9509'!E23</f>
        <v>1345</v>
      </c>
      <c r="H45" s="47">
        <f>'[1]9509'!F23</f>
        <v>985</v>
      </c>
      <c r="I45" s="53">
        <f t="shared" si="0"/>
        <v>0.73234200743494426</v>
      </c>
      <c r="J45" s="54">
        <f>'[1]9509'!H23</f>
        <v>1</v>
      </c>
      <c r="K45" s="54">
        <f>'[1]9509'!I23</f>
        <v>6590.9230769230799</v>
      </c>
      <c r="L45" s="55">
        <f>'[1]9509'!J23</f>
        <v>6590.9230769230799</v>
      </c>
      <c r="M45" s="56">
        <f>'[1]9509'!K23</f>
        <v>826</v>
      </c>
      <c r="N45" s="56">
        <f>'[1]9509'!L23</f>
        <v>138</v>
      </c>
      <c r="O45" s="57"/>
    </row>
    <row r="46" spans="1:15" s="28" customFormat="1" ht="21.75" customHeight="1" x14ac:dyDescent="0.25">
      <c r="A46" s="46">
        <v>27</v>
      </c>
      <c r="B46" s="63">
        <f>'[1]29450'!C23</f>
        <v>29450</v>
      </c>
      <c r="C46" s="48" t="str">
        <f>'[1]29450'!D23</f>
        <v>UAB Šeimos klinika „Hiperika“</v>
      </c>
      <c r="D46" s="58" t="s">
        <v>27</v>
      </c>
      <c r="E46" s="59" t="s">
        <v>28</v>
      </c>
      <c r="F46" s="60" t="s">
        <v>31</v>
      </c>
      <c r="G46" s="64">
        <f>'[1]29450'!E23</f>
        <v>338</v>
      </c>
      <c r="H46" s="63">
        <f>'[1]29450'!F23</f>
        <v>240</v>
      </c>
      <c r="I46" s="53">
        <f t="shared" si="0"/>
        <v>0.7100591715976331</v>
      </c>
      <c r="J46" s="54">
        <f>'[1]29450'!H23</f>
        <v>1</v>
      </c>
      <c r="K46" s="54">
        <f>'[1]29450'!I23</f>
        <v>1886.8461538461499</v>
      </c>
      <c r="L46" s="55">
        <f>'[1]29450'!J23</f>
        <v>1886.8461538461499</v>
      </c>
      <c r="M46" s="56">
        <f>'[1]29450'!K23</f>
        <v>236</v>
      </c>
      <c r="N46" s="56">
        <f>'[1]29450'!L23</f>
        <v>39</v>
      </c>
      <c r="O46" s="57"/>
    </row>
    <row r="47" spans="1:15" s="28" customFormat="1" ht="21.75" customHeight="1" x14ac:dyDescent="0.25">
      <c r="A47" s="46">
        <v>28</v>
      </c>
      <c r="B47" s="63">
        <v>32264</v>
      </c>
      <c r="C47" s="48" t="s">
        <v>47</v>
      </c>
      <c r="D47" s="58" t="s">
        <v>27</v>
      </c>
      <c r="E47" s="59" t="s">
        <v>28</v>
      </c>
      <c r="F47" s="60" t="s">
        <v>31</v>
      </c>
      <c r="G47" s="64">
        <f>'[1]32264'!E23</f>
        <v>683</v>
      </c>
      <c r="H47" s="63">
        <f>'[1]32264'!F23</f>
        <v>178</v>
      </c>
      <c r="I47" s="53">
        <f t="shared" si="0"/>
        <v>0.26061493411420206</v>
      </c>
      <c r="J47" s="54">
        <f>'[1]32264'!H23</f>
        <v>0</v>
      </c>
      <c r="K47" s="54">
        <f>'[1]32264'!I23</f>
        <v>3224.1538461538498</v>
      </c>
      <c r="L47" s="55">
        <f>'[1]32264'!J23</f>
        <v>0</v>
      </c>
      <c r="M47" s="56">
        <f>'[1]32264'!K23</f>
        <v>0</v>
      </c>
      <c r="N47" s="56">
        <f>'[1]32264'!L23</f>
        <v>0</v>
      </c>
      <c r="O47" s="57"/>
    </row>
    <row r="48" spans="1:15" s="28" customFormat="1" ht="21.75" customHeight="1" x14ac:dyDescent="0.25">
      <c r="A48" s="46">
        <v>29</v>
      </c>
      <c r="B48" s="63">
        <f>'[1]30010'!C23</f>
        <v>30010</v>
      </c>
      <c r="C48" s="48" t="str">
        <f>'[1]30010'!D23</f>
        <v>VšĮ „Krekenavos pirminės sveikatos priežiūros centras“</v>
      </c>
      <c r="D48" s="58" t="s">
        <v>27</v>
      </c>
      <c r="E48" s="59" t="s">
        <v>33</v>
      </c>
      <c r="F48" s="60" t="s">
        <v>35</v>
      </c>
      <c r="G48" s="64">
        <f>'[1]30010'!E23</f>
        <v>598</v>
      </c>
      <c r="H48" s="63">
        <f>'[1]30010'!F23</f>
        <v>283</v>
      </c>
      <c r="I48" s="53">
        <f t="shared" si="0"/>
        <v>0.47324414715719065</v>
      </c>
      <c r="J48" s="54">
        <f>'[1]30010'!H23</f>
        <v>1</v>
      </c>
      <c r="K48" s="54">
        <f>'[1]30010'!I23</f>
        <v>2911.5384615384601</v>
      </c>
      <c r="L48" s="55">
        <f>'[1]30010'!J23</f>
        <v>2911.5384615384601</v>
      </c>
      <c r="M48" s="56">
        <f>'[1]30010'!K23</f>
        <v>365</v>
      </c>
      <c r="N48" s="56">
        <f>'[1]30010'!L23</f>
        <v>61</v>
      </c>
      <c r="O48" s="57"/>
    </row>
    <row r="49" spans="1:25" s="28" customFormat="1" ht="21.75" customHeight="1" x14ac:dyDescent="0.25">
      <c r="A49" s="46">
        <v>30</v>
      </c>
      <c r="B49" s="63">
        <v>53071</v>
      </c>
      <c r="C49" s="65" t="str">
        <f>'[1]53071'!D7</f>
        <v>UAB Senvagės klinika</v>
      </c>
      <c r="D49" s="66" t="s">
        <v>27</v>
      </c>
      <c r="E49" s="59" t="s">
        <v>33</v>
      </c>
      <c r="F49" s="60" t="s">
        <v>34</v>
      </c>
      <c r="G49" s="64">
        <f>'[1]53071'!E23</f>
        <v>7</v>
      </c>
      <c r="H49" s="63">
        <f>'[1]53071'!F23</f>
        <v>2</v>
      </c>
      <c r="I49" s="53">
        <f t="shared" si="0"/>
        <v>0.2857142857142857</v>
      </c>
      <c r="J49" s="54">
        <f>'[1]53071'!H23</f>
        <v>0</v>
      </c>
      <c r="K49" s="54">
        <f>'[1]53071'!I23</f>
        <v>70.384615384615401</v>
      </c>
      <c r="L49" s="55">
        <f>'[1]53071'!J23</f>
        <v>0</v>
      </c>
      <c r="M49" s="56">
        <f>'[1]53071'!K23</f>
        <v>0</v>
      </c>
      <c r="N49" s="56">
        <f>'[1]53071'!L23</f>
        <v>0</v>
      </c>
      <c r="O49" s="57"/>
    </row>
    <row r="50" spans="1:25" s="28" customFormat="1" ht="21.75" customHeight="1" x14ac:dyDescent="0.25">
      <c r="A50" s="46">
        <v>31</v>
      </c>
      <c r="B50" s="63">
        <f>'[1]47992'!C23</f>
        <v>47992</v>
      </c>
      <c r="C50" s="67" t="str">
        <f>'[1]47992'!D23</f>
        <v>UAB klinika „Promedica“</v>
      </c>
      <c r="D50" s="68" t="s">
        <v>27</v>
      </c>
      <c r="E50" s="69" t="s">
        <v>33</v>
      </c>
      <c r="F50" s="69" t="s">
        <v>34</v>
      </c>
      <c r="G50" s="64">
        <f>'[1]47992'!E23</f>
        <v>939</v>
      </c>
      <c r="H50" s="63">
        <f>'[1]47992'!F23</f>
        <v>667</v>
      </c>
      <c r="I50" s="53">
        <f t="shared" si="0"/>
        <v>0.71033013844515447</v>
      </c>
      <c r="J50" s="54">
        <f>'[1]47992'!H23</f>
        <v>1</v>
      </c>
      <c r="K50" s="54">
        <f>'[1]47992'!I23</f>
        <v>3437.6153846153902</v>
      </c>
      <c r="L50" s="55">
        <f>'[1]47992'!J23</f>
        <v>3437.6153846153902</v>
      </c>
      <c r="M50" s="56">
        <f>'[1]47992'!K23</f>
        <v>431</v>
      </c>
      <c r="N50" s="56">
        <f>'[1]47992'!L23</f>
        <v>72</v>
      </c>
      <c r="O50" s="57"/>
    </row>
    <row r="51" spans="1:25" s="28" customFormat="1" ht="21.75" customHeight="1" x14ac:dyDescent="0.25">
      <c r="A51" s="46">
        <v>32</v>
      </c>
      <c r="B51" s="63">
        <v>52904</v>
      </c>
      <c r="C51" s="48" t="s">
        <v>48</v>
      </c>
      <c r="D51" s="68" t="s">
        <v>27</v>
      </c>
      <c r="E51" s="69" t="s">
        <v>28</v>
      </c>
      <c r="F51" s="69" t="s">
        <v>29</v>
      </c>
      <c r="G51" s="64">
        <f>'[1]52904'!E23</f>
        <v>1035</v>
      </c>
      <c r="H51" s="64">
        <f>'[1]52904'!F23</f>
        <v>313</v>
      </c>
      <c r="I51" s="70">
        <f>'[1]52904'!G23</f>
        <v>0.30241545893719801</v>
      </c>
      <c r="J51" s="64">
        <f>'[1]52904'!H23</f>
        <v>0</v>
      </c>
      <c r="K51" s="64">
        <f>'[1]52904'!I23</f>
        <v>3849.6923076923099</v>
      </c>
      <c r="L51" s="71">
        <f>'[1]52904'!J23</f>
        <v>0</v>
      </c>
      <c r="M51" s="64">
        <f>'[1]52904'!K23</f>
        <v>0</v>
      </c>
      <c r="N51" s="64">
        <f>'[1]52904'!L23</f>
        <v>0</v>
      </c>
      <c r="O51" s="57"/>
    </row>
    <row r="52" spans="1:25" s="28" customFormat="1" ht="21.75" customHeight="1" thickBot="1" x14ac:dyDescent="0.3">
      <c r="A52" s="46">
        <v>34</v>
      </c>
      <c r="B52" s="63">
        <v>12213</v>
      </c>
      <c r="C52" s="72" t="s">
        <v>49</v>
      </c>
      <c r="D52" s="73" t="s">
        <v>27</v>
      </c>
      <c r="E52" s="74" t="s">
        <v>33</v>
      </c>
      <c r="F52" s="75" t="s">
        <v>37</v>
      </c>
      <c r="G52" s="64">
        <f>'[1]12213'!E23</f>
        <v>81</v>
      </c>
      <c r="H52" s="64">
        <f>'[1]12213'!F23</f>
        <v>3</v>
      </c>
      <c r="I52" s="53">
        <f t="shared" si="0"/>
        <v>3.7037037037037035E-2</v>
      </c>
      <c r="J52" s="54">
        <f>'[1]12213'!H23</f>
        <v>0</v>
      </c>
      <c r="K52" s="54">
        <f>'[1]12213'!I23</f>
        <v>667.46153846153902</v>
      </c>
      <c r="L52" s="55">
        <f>'[1]12213'!J23</f>
        <v>0</v>
      </c>
      <c r="M52" s="56">
        <f>'[1]12213'!K23</f>
        <v>0</v>
      </c>
      <c r="N52" s="56">
        <f>'[1]12213'!L23</f>
        <v>0</v>
      </c>
      <c r="O52" s="57"/>
    </row>
    <row r="53" spans="1:25" ht="19.5" customHeight="1" thickBot="1" x14ac:dyDescent="0.3">
      <c r="A53" s="95" t="s">
        <v>50</v>
      </c>
      <c r="B53" s="96"/>
      <c r="C53" s="96"/>
      <c r="D53" s="96"/>
      <c r="E53" s="96"/>
      <c r="F53" s="97"/>
      <c r="G53" s="76">
        <f>SUM(G20:G52)</f>
        <v>60639</v>
      </c>
      <c r="H53" s="76">
        <f>SUM(H20:H52)</f>
        <v>32541</v>
      </c>
      <c r="I53" s="77"/>
      <c r="J53" s="76"/>
      <c r="K53" s="76">
        <f>SUM(K20:K52)</f>
        <v>357703.30769230757</v>
      </c>
      <c r="L53" s="78">
        <f>SUM(L20:L52)</f>
        <v>282514.53846153832</v>
      </c>
      <c r="M53" s="79">
        <f>SUM(M20:M52)</f>
        <v>35389</v>
      </c>
      <c r="N53" s="79">
        <f>SUM(N20:N52)</f>
        <v>5900</v>
      </c>
      <c r="O53" s="80"/>
    </row>
    <row r="54" spans="1:25" ht="25.5" customHeight="1" x14ac:dyDescent="0.2"/>
    <row r="55" spans="1:25" customFormat="1" ht="15.75" x14ac:dyDescent="0.25">
      <c r="A55" s="81" t="s">
        <v>51</v>
      </c>
      <c r="B55" s="81"/>
      <c r="C55" s="82"/>
      <c r="D55" s="82"/>
      <c r="E55" s="82"/>
      <c r="F55" s="82"/>
    </row>
    <row r="56" spans="1:25" customFormat="1" ht="18.75" x14ac:dyDescent="0.25">
      <c r="A56" s="98" t="s">
        <v>52</v>
      </c>
      <c r="B56" s="98"/>
      <c r="C56" s="98"/>
      <c r="D56" s="98"/>
      <c r="E56" s="98"/>
      <c r="F56" s="98"/>
    </row>
    <row r="57" spans="1:25" ht="1.5" customHeight="1" x14ac:dyDescent="0.2"/>
    <row r="58" spans="1:25" ht="28.5" customHeight="1" x14ac:dyDescent="0.2"/>
    <row r="59" spans="1:25" ht="19.5" customHeight="1" x14ac:dyDescent="0.2"/>
    <row r="60" spans="1:25" ht="18.75" customHeight="1" x14ac:dyDescent="0.2"/>
    <row r="61" spans="1:25" ht="12.75" customHeight="1" x14ac:dyDescent="0.25">
      <c r="A61" s="16"/>
      <c r="B61" s="27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4"/>
      <c r="W61" s="84"/>
      <c r="X61" s="85"/>
      <c r="Y61" s="85"/>
    </row>
    <row r="62" spans="1:25" ht="12.75" customHeight="1" x14ac:dyDescent="0.25">
      <c r="A62" s="16"/>
      <c r="B62" s="27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4"/>
      <c r="W62" s="84"/>
      <c r="X62" s="85"/>
      <c r="Y62" s="85"/>
    </row>
    <row r="63" spans="1:25" ht="12.75" customHeight="1" x14ac:dyDescent="0.25">
      <c r="A63" s="16"/>
      <c r="B63" s="27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4"/>
      <c r="W63" s="84"/>
      <c r="X63" s="85"/>
      <c r="Y63" s="85"/>
    </row>
    <row r="64" spans="1:25" ht="12.75" customHeight="1" x14ac:dyDescent="0.25">
      <c r="A64" s="16"/>
      <c r="B64" s="27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4"/>
      <c r="W64" s="84"/>
      <c r="X64" s="85"/>
      <c r="Y64" s="85"/>
    </row>
    <row r="65" spans="1:25" s="87" customFormat="1" ht="21.75" customHeight="1" x14ac:dyDescent="0.25">
      <c r="A65" s="86"/>
      <c r="R65" s="88"/>
      <c r="S65" s="88"/>
      <c r="T65" s="88"/>
      <c r="U65" s="88"/>
      <c r="V65" s="89"/>
      <c r="W65" s="89"/>
      <c r="X65" s="90"/>
      <c r="Y65" s="90"/>
    </row>
    <row r="66" spans="1:25" s="87" customFormat="1" ht="15.75" x14ac:dyDescent="0.25">
      <c r="A66" s="86"/>
      <c r="R66" s="91"/>
      <c r="S66" s="91"/>
      <c r="T66" s="91"/>
      <c r="U66" s="91"/>
      <c r="V66" s="92"/>
      <c r="W66" s="92"/>
      <c r="X66" s="92"/>
      <c r="Y66" s="92"/>
    </row>
    <row r="67" spans="1:25" s="87" customFormat="1" ht="15.75" x14ac:dyDescent="0.25">
      <c r="A67" s="86"/>
      <c r="R67" s="91"/>
      <c r="S67" s="91"/>
      <c r="T67" s="91"/>
      <c r="U67" s="91"/>
      <c r="V67" s="92"/>
      <c r="W67" s="92"/>
      <c r="X67" s="92"/>
      <c r="Y67" s="92"/>
    </row>
    <row r="68" spans="1:25" s="87" customFormat="1" ht="22.5" customHeight="1" x14ac:dyDescent="0.25">
      <c r="A68" s="86"/>
      <c r="R68" s="88"/>
      <c r="S68" s="88"/>
      <c r="T68" s="88"/>
      <c r="U68" s="88"/>
      <c r="V68" s="89"/>
      <c r="W68" s="89"/>
      <c r="X68" s="90"/>
      <c r="Y68" s="90"/>
    </row>
    <row r="69" spans="1:25" s="87" customFormat="1" ht="15.75" x14ac:dyDescent="0.25">
      <c r="A69" s="86"/>
      <c r="R69" s="91"/>
      <c r="S69" s="91"/>
      <c r="T69" s="91"/>
      <c r="U69" s="91"/>
      <c r="V69" s="92"/>
      <c r="W69" s="92"/>
      <c r="X69" s="92"/>
      <c r="Y69" s="92"/>
    </row>
  </sheetData>
  <mergeCells count="26">
    <mergeCell ref="C9:G9"/>
    <mergeCell ref="M1:N1"/>
    <mergeCell ref="A3:N3"/>
    <mergeCell ref="V3:AA3"/>
    <mergeCell ref="B5:K5"/>
    <mergeCell ref="B6:K6"/>
    <mergeCell ref="A11:F12"/>
    <mergeCell ref="A15:A18"/>
    <mergeCell ref="B15:B18"/>
    <mergeCell ref="C15:C18"/>
    <mergeCell ref="D15:D18"/>
    <mergeCell ref="E15:E18"/>
    <mergeCell ref="F15:F18"/>
    <mergeCell ref="N17:N18"/>
    <mergeCell ref="A53:F53"/>
    <mergeCell ref="A56:F56"/>
    <mergeCell ref="G15:I15"/>
    <mergeCell ref="J15:J18"/>
    <mergeCell ref="K15:K18"/>
    <mergeCell ref="L15:L18"/>
    <mergeCell ref="M15:N16"/>
    <mergeCell ref="G16:I16"/>
    <mergeCell ref="G17:G18"/>
    <mergeCell ref="H17:H18"/>
    <mergeCell ref="I17:I18"/>
    <mergeCell ref="M17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2021-04-29T10:03:17Z</dcterms:modified>
</cp:coreProperties>
</file>