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ukasa-my.sharepoint.com/personal/lina_silaikiene_vlk_lt/Documents/Darbalaukis/Prisirašymas/2026/2026-06/Svetainei/"/>
    </mc:Choice>
  </mc:AlternateContent>
  <xr:revisionPtr revIDLastSave="61" documentId="8_{5E26E18E-8730-4BAF-B67C-36E782471E04}" xr6:coauthVersionLast="47" xr6:coauthVersionMax="47" xr10:uidLastSave="{1D92784F-C695-47E0-ACAD-09AE531F16D9}"/>
  <bookViews>
    <workbookView xWindow="38280" yWindow="-120" windowWidth="38640" windowHeight="21120" xr2:uid="{A1758A61-0163-43A0-B6B6-36C835F02920}"/>
  </bookViews>
  <sheets>
    <sheet name="2026 0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5" i="4"/>
  <c r="H75" i="4"/>
  <c r="H74" i="4"/>
  <c r="H67" i="4"/>
  <c r="H62" i="4"/>
  <c r="H57" i="4"/>
  <c r="H49" i="4"/>
  <c r="H42" i="4"/>
  <c r="H36" i="4"/>
  <c r="H28" i="4"/>
  <c r="H19" i="4"/>
  <c r="H13" i="4"/>
  <c r="G75" i="4"/>
  <c r="G74" i="4"/>
  <c r="G67" i="4"/>
  <c r="G62" i="4"/>
  <c r="G57" i="4"/>
  <c r="G49" i="4"/>
  <c r="G42" i="4"/>
  <c r="G36" i="4"/>
  <c r="G28" i="4"/>
  <c r="G19" i="4"/>
  <c r="G13" i="4"/>
  <c r="F75" i="4"/>
  <c r="F74" i="4"/>
  <c r="F67" i="4"/>
  <c r="F62" i="4"/>
  <c r="F57" i="4"/>
  <c r="F49" i="4"/>
  <c r="F42" i="4"/>
  <c r="F36" i="4"/>
  <c r="F28" i="4"/>
  <c r="F19" i="4"/>
  <c r="F13" i="4"/>
  <c r="E75" i="4"/>
  <c r="E74" i="4"/>
  <c r="E67" i="4"/>
  <c r="E62" i="4"/>
  <c r="E57" i="4"/>
  <c r="E49" i="4"/>
  <c r="E42" i="4"/>
  <c r="E36" i="4"/>
  <c r="E28" i="4"/>
  <c r="E19" i="4"/>
  <c r="E13" i="4"/>
  <c r="D75" i="4"/>
  <c r="D74" i="4"/>
  <c r="D67" i="4"/>
  <c r="D62" i="4"/>
  <c r="D57" i="4"/>
  <c r="D49" i="4"/>
  <c r="D42" i="4"/>
  <c r="D36" i="4"/>
  <c r="D28" i="4"/>
  <c r="D19" i="4"/>
  <c r="D13" i="4"/>
  <c r="B75" i="4"/>
  <c r="C75" i="4"/>
  <c r="B74" i="4"/>
  <c r="C74" i="4"/>
  <c r="B67" i="4"/>
  <c r="C67" i="4"/>
  <c r="B62" i="4"/>
  <c r="C62" i="4"/>
  <c r="B57" i="4"/>
  <c r="C57" i="4"/>
  <c r="B49" i="4"/>
  <c r="C49" i="4"/>
  <c r="B42" i="4"/>
  <c r="C42" i="4"/>
  <c r="B36" i="4"/>
  <c r="C36" i="4"/>
  <c r="B28" i="4"/>
  <c r="C28" i="4"/>
  <c r="B19" i="4"/>
  <c r="C19" i="4"/>
  <c r="B13" i="4"/>
  <c r="C13" i="4"/>
</calcChain>
</file>

<file path=xl/sharedStrings.xml><?xml version="1.0" encoding="utf-8"?>
<sst xmlns="http://schemas.openxmlformats.org/spreadsheetml/2006/main" count="90" uniqueCount="90">
  <si>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</si>
  <si>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</si>
  <si>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</si>
  <si>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</si>
  <si>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</si>
  <si>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</si>
  <si>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</si>
  <si>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</si>
  <si>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Alytaus m. sav.</t>
  </si>
  <si>
    <t>Alytaus r. sav.</t>
  </si>
  <si>
    <t>Druskininkų sav.</t>
  </si>
  <si>
    <t>Lazdijų r. sav.</t>
  </si>
  <si>
    <t>Varėnos r. sav.</t>
  </si>
  <si>
    <t>Birštono sav.</t>
  </si>
  <si>
    <t>Jonavos r. sav.</t>
  </si>
  <si>
    <t>Kaišiadorių r. sav.</t>
  </si>
  <si>
    <t>Kauno m. sav.</t>
  </si>
  <si>
    <t>Kauno r. sav.</t>
  </si>
  <si>
    <t>Kėdainių r. sav.</t>
  </si>
  <si>
    <t>Prienų r. sav.</t>
  </si>
  <si>
    <t>Raseinių r. sav.</t>
  </si>
  <si>
    <t>Klaipėdos m. sav.</t>
  </si>
  <si>
    <t>Klaipėdos r. sav.</t>
  </si>
  <si>
    <t>Kretingos r. sav.</t>
  </si>
  <si>
    <t>Neringos sav.</t>
  </si>
  <si>
    <t>Palangos m. sav.</t>
  </si>
  <si>
    <t>Skuodo r. sav.</t>
  </si>
  <si>
    <t>Šilutės r. sav.</t>
  </si>
  <si>
    <t>Kalvarijos sav.</t>
  </si>
  <si>
    <t>Kazlų Rūdos sav.</t>
  </si>
  <si>
    <t>Marijampolės sav.</t>
  </si>
  <si>
    <t>Šakių r. sav.</t>
  </si>
  <si>
    <t>Vilkaviškio r. sav.</t>
  </si>
  <si>
    <t>Biržų r. sav.</t>
  </si>
  <si>
    <t>Kupiškio r. sav.</t>
  </si>
  <si>
    <t>Panevėžio m. sav.</t>
  </si>
  <si>
    <t>Panevėžio r. sav.</t>
  </si>
  <si>
    <t>Pasvalio r. sav.</t>
  </si>
  <si>
    <t>Rokiškio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</si>
  <si>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</si>
  <si>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</si>
  <si>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</si>
  <si>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</si>
  <si>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</si>
  <si>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</si>
  <si>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</si>
  <si>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Jurbarko r. sav.</t>
  </si>
  <si>
    <t>Pagėgių sav.</t>
  </si>
  <si>
    <t>Šilalės r. sav.</t>
  </si>
  <si>
    <t>Tauragės r. sav.</t>
  </si>
  <si>
    <t>Mažeikių r. sav.</t>
  </si>
  <si>
    <t>Plungės r. sav.</t>
  </si>
  <si>
    <t>Rietavo sav.</t>
  </si>
  <si>
    <t>Telšių r. sav.</t>
  </si>
  <si>
    <t>Anykščių r. sav.</t>
  </si>
  <si>
    <t>Ignalinos r. sav.</t>
  </si>
  <si>
    <t>Molėtų r. sav.</t>
  </si>
  <si>
    <t>Utenos r. sav.</t>
  </si>
  <si>
    <t>Visagino sav.</t>
  </si>
  <si>
    <t>Zarasų r. sav.</t>
  </si>
  <si>
    <t>Iš viso Lietuvoje</t>
  </si>
  <si>
    <t>Vilniaus apskrityje</t>
  </si>
  <si>
    <t>Alytaus apskrityje</t>
  </si>
  <si>
    <t>Kauno apskrityje</t>
  </si>
  <si>
    <t>Klaipėdos apskrityje</t>
  </si>
  <si>
    <t>Marijampolės apskrityje</t>
  </si>
  <si>
    <t>Panevėžio apskrityje</t>
  </si>
  <si>
    <t>Šiaulių apskrityje</t>
  </si>
  <si>
    <t>Tauragės apskrityje</t>
  </si>
  <si>
    <t>Telšių apskrityje</t>
  </si>
  <si>
    <t>Utenos apskrityje</t>
  </si>
  <si>
    <t>Birželis</t>
  </si>
  <si>
    <t>Liepa</t>
  </si>
  <si>
    <t>Rugpjūtis</t>
  </si>
  <si>
    <t>Rugsėjis</t>
  </si>
  <si>
    <t>Spalis</t>
  </si>
  <si>
    <t>Lapkritis</t>
  </si>
  <si>
    <t>Gruodis</t>
  </si>
  <si>
    <t>Savivaldybė / apskritis</t>
  </si>
  <si>
    <t>Pirminės ambulatorinės asmens sveikatos priežiūros įstaigose prisirašiusių asmenų skaičiaus palyginimas su skelbiamu nuolatiniu gyventojų skaičiumi pagal savivaldybes</t>
  </si>
  <si>
    <t>2026 metai</t>
  </si>
  <si>
    <t>Sausis</t>
  </si>
  <si>
    <t>Vasaris</t>
  </si>
  <si>
    <t>Kovas</t>
  </si>
  <si>
    <t>Balandis</t>
  </si>
  <si>
    <t>Gegužė</t>
  </si>
  <si>
    <t>* išankstiniai Valstybės duomenų agentūros duomenys</t>
  </si>
  <si>
    <t>Nuolatinių gyventojų skaičius 2026 metų pradžioje*</t>
  </si>
  <si>
    <r>
      <t xml:space="preserve">Skirtumas tarp prirašytų gyventojų skaičiaus </t>
    </r>
    <r>
      <rPr>
        <b/>
        <sz val="10"/>
        <rFont val="Aptos"/>
        <family val="2"/>
      </rPr>
      <t>birželio</t>
    </r>
    <r>
      <rPr>
        <sz val="10"/>
        <rFont val="Aptos"/>
        <family val="2"/>
      </rPr>
      <t xml:space="preserve"> mėnesį ir nuolatinių gyventojų skaičiaus</t>
    </r>
  </si>
  <si>
    <r>
      <t xml:space="preserve">Prirašytų gyventojų skaičiaus </t>
    </r>
    <r>
      <rPr>
        <b/>
        <sz val="10"/>
        <rFont val="Aptos"/>
        <family val="2"/>
      </rPr>
      <t>birželio</t>
    </r>
    <r>
      <rPr>
        <sz val="10"/>
        <rFont val="Aptos"/>
        <family val="2"/>
      </rPr>
      <t xml:space="preserve"> mėnesį ir nuolatinių gyventojų skaičiaus santykis (proc.)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</si>
</sst>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sz val="10"/>
      <name val="Arial"/>
      <family val="2"/>
      <charset val="186"/>
    </font>
    <font>
      <sz val="10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2"/>
      <name val="Aptos"/>
      <family val="2"/>
    </font>
    <font>
      <i/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3" fontId="6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Įprastas" xfId="0" builtinId="0"/>
    <cellStyle name="Normal 2" xfId="1" xr:uid="{7289C7FD-B696-4D55-B62E-7184F5453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5459-AAB8-4F42-AFD5-5F65482D4148}">
  <sheetPr>
    <pageSetUpPr fitToPage="1"/>
  </sheetPr>
  <dimension ref="A1:P77"/>
  <sheetViews>
    <sheetView tabSelected="1" zoomScale="98" zoomScaleNormal="98" workbookViewId="0">
      <selection activeCell="G59" sqref="G59"/>
    </sheetView>
  </sheetViews>
  <sheetFormatPr defaultColWidth="9.140625" defaultRowHeight="15" x14ac:dyDescent="0.25"/>
  <cols>
    <col min="1" max="1" width="20.7109375" style="1" customWidth="1"/>
    <col min="2" max="2" width="10.7109375" style="1" customWidth="1"/>
    <col min="3" max="14" width="9.42578125" style="1" customWidth="1"/>
    <col min="15" max="16" width="17.42578125" style="1" customWidth="1"/>
    <col min="17" max="16384" width="9.140625" style="1"/>
  </cols>
  <sheetData>
    <row r="1" spans="1:16" ht="15.75" x14ac:dyDescent="0.25">
      <c r="A1" s="16" t="s">
        <v>79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 x14ac:dyDescent="0.25">
      <c r="A3" s="17" t="s">
        <v>78</v>
      </c>
      <c r="B3" s="18" t="s">
        <v>87</v>
      </c>
      <c r="C3" s="21" t="s">
        <v>80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19" t="s">
        <v>88</v>
      </c>
      <c r="P3" s="20" t="s">
        <v>89</v>
      </c>
    </row>
    <row r="4" spans="1:16" ht="62.25" customHeight="1" x14ac:dyDescent="0.25">
      <c r="A4" s="17"/>
      <c r="B4" s="18"/>
      <c r="C4" s="15" t="s">
        <v>81</v>
      </c>
      <c r="D4" s="15" t="s">
        <v>82</v>
      </c>
      <c r="E4" s="15" t="s">
        <v>83</v>
      </c>
      <c r="F4" s="15" t="s">
        <v>84</v>
      </c>
      <c r="G4" s="15" t="s">
        <v>85</v>
      </c>
      <c r="H4" s="3" t="s">
        <v>71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19"/>
      <c r="P4" s="20"/>
    </row>
    <row r="5" spans="1:16" x14ac:dyDescent="0.25">
      <c r="A5" s="4" t="s">
        <v>6</v>
      </c>
      <c r="B5" s="5">
        <v>617984</v>
      </c>
      <c r="C5" s="5">
        <v>741735</v>
      </c>
      <c r="D5" s="5">
        <v>742542</v>
      </c>
      <c r="E5" s="5">
        <v>743260</v>
      </c>
      <c r="F5" s="5">
        <v>743772</v>
      </c>
      <c r="G5" s="5">
        <v>744601</v>
      </c>
      <c r="H5" s="5">
        <v>745546</v>
      </c>
      <c r="I5" s="11"/>
      <c r="J5" s="11"/>
      <c r="K5" s="11"/>
      <c r="L5" s="11"/>
      <c r="M5" s="11"/>
      <c r="N5" s="11"/>
      <c r="O5" s="12">
        <f>H5-B5</f>
        <v>127562</v>
      </c>
      <c r="P5" s="12">
        <f>H5*100/B5</f>
        <v>120.64163473487987</v>
      </c>
    </row>
    <row r="6" spans="1:16" x14ac:dyDescent="0.25">
      <c r="A6" s="4" t="s">
        <v>7</v>
      </c>
      <c r="B6" s="5">
        <v>111087</v>
      </c>
      <c r="C6" s="5">
        <v>51510</v>
      </c>
      <c r="D6" s="5">
        <v>51458</v>
      </c>
      <c r="E6" s="5">
        <v>51477</v>
      </c>
      <c r="F6" s="5">
        <v>51561</v>
      </c>
      <c r="G6" s="5">
        <v>51569</v>
      </c>
      <c r="H6" s="5">
        <v>51594</v>
      </c>
      <c r="I6" s="11"/>
      <c r="J6" s="11"/>
      <c r="K6" s="11"/>
      <c r="L6" s="11"/>
      <c r="M6" s="11"/>
      <c r="N6" s="11"/>
      <c r="O6" s="12">
        <f t="shared" ref="O6:O69" si="0">H6-B6</f>
        <v>-59493</v>
      </c>
      <c r="P6" s="12">
        <f t="shared" ref="P6:P69" si="1">H6*100/B6</f>
        <v>46.444678495233468</v>
      </c>
    </row>
    <row r="7" spans="1:16" x14ac:dyDescent="0.25">
      <c r="A7" s="4" t="s">
        <v>5</v>
      </c>
      <c r="B7" s="5">
        <v>34337</v>
      </c>
      <c r="C7" s="5">
        <v>33617</v>
      </c>
      <c r="D7" s="5">
        <v>33578</v>
      </c>
      <c r="E7" s="5">
        <v>33538</v>
      </c>
      <c r="F7" s="5">
        <v>33499</v>
      </c>
      <c r="G7" s="5">
        <v>33472</v>
      </c>
      <c r="H7" s="5">
        <v>33429</v>
      </c>
      <c r="I7" s="11"/>
      <c r="J7" s="11"/>
      <c r="K7" s="11"/>
      <c r="L7" s="11"/>
      <c r="M7" s="11"/>
      <c r="N7" s="11"/>
      <c r="O7" s="12">
        <f t="shared" si="0"/>
        <v>-908</v>
      </c>
      <c r="P7" s="12">
        <f t="shared" si="1"/>
        <v>97.355622215103239</v>
      </c>
    </row>
    <row r="8" spans="1:16" x14ac:dyDescent="0.25">
      <c r="A8" s="4" t="s">
        <v>4</v>
      </c>
      <c r="B8" s="5">
        <v>35042</v>
      </c>
      <c r="C8" s="5">
        <v>27484</v>
      </c>
      <c r="D8" s="5">
        <v>27467</v>
      </c>
      <c r="E8" s="5">
        <v>27391</v>
      </c>
      <c r="F8" s="5">
        <v>27300</v>
      </c>
      <c r="G8" s="5">
        <v>27253</v>
      </c>
      <c r="H8" s="5">
        <v>27191</v>
      </c>
      <c r="I8" s="11"/>
      <c r="J8" s="11"/>
      <c r="K8" s="11"/>
      <c r="L8" s="11"/>
      <c r="M8" s="11"/>
      <c r="N8" s="11"/>
      <c r="O8" s="12">
        <f t="shared" si="0"/>
        <v>-7851</v>
      </c>
      <c r="P8" s="12">
        <f t="shared" si="1"/>
        <v>77.595456880315055</v>
      </c>
    </row>
    <row r="9" spans="1:16" x14ac:dyDescent="0.25">
      <c r="A9" s="4" t="s">
        <v>1</v>
      </c>
      <c r="B9" s="5">
        <v>29576</v>
      </c>
      <c r="C9" s="5">
        <v>26196</v>
      </c>
      <c r="D9" s="5">
        <v>26153</v>
      </c>
      <c r="E9" s="5">
        <v>26128</v>
      </c>
      <c r="F9" s="5">
        <v>26104</v>
      </c>
      <c r="G9" s="5">
        <v>26070</v>
      </c>
      <c r="H9" s="5">
        <v>26045</v>
      </c>
      <c r="I9" s="11"/>
      <c r="J9" s="11"/>
      <c r="K9" s="11"/>
      <c r="L9" s="11"/>
      <c r="M9" s="11"/>
      <c r="N9" s="11"/>
      <c r="O9" s="12">
        <f t="shared" si="0"/>
        <v>-3531</v>
      </c>
      <c r="P9" s="12">
        <f t="shared" si="1"/>
        <v>88.06126589126319</v>
      </c>
    </row>
    <row r="10" spans="1:16" x14ac:dyDescent="0.25">
      <c r="A10" s="4" t="s">
        <v>0</v>
      </c>
      <c r="B10" s="5">
        <v>24670</v>
      </c>
      <c r="C10" s="5">
        <v>24830</v>
      </c>
      <c r="D10" s="5">
        <v>24919</v>
      </c>
      <c r="E10" s="5">
        <v>24959</v>
      </c>
      <c r="F10" s="5">
        <v>25041</v>
      </c>
      <c r="G10" s="5">
        <v>25138</v>
      </c>
      <c r="H10" s="5">
        <v>25216</v>
      </c>
      <c r="I10" s="11"/>
      <c r="J10" s="11"/>
      <c r="K10" s="11"/>
      <c r="L10" s="11"/>
      <c r="M10" s="11"/>
      <c r="N10" s="11"/>
      <c r="O10" s="12">
        <f t="shared" si="0"/>
        <v>546</v>
      </c>
      <c r="P10" s="12">
        <f t="shared" si="1"/>
        <v>102.21321443048237</v>
      </c>
    </row>
    <row r="11" spans="1:16" x14ac:dyDescent="0.25">
      <c r="A11" s="4" t="s">
        <v>3</v>
      </c>
      <c r="B11" s="5">
        <v>20915</v>
      </c>
      <c r="C11" s="5">
        <v>19182</v>
      </c>
      <c r="D11" s="5">
        <v>19134</v>
      </c>
      <c r="E11" s="5">
        <v>19100</v>
      </c>
      <c r="F11" s="5">
        <v>19029</v>
      </c>
      <c r="G11" s="5">
        <v>18986</v>
      </c>
      <c r="H11" s="5">
        <v>18947</v>
      </c>
      <c r="I11" s="11"/>
      <c r="J11" s="11"/>
      <c r="K11" s="11"/>
      <c r="L11" s="11"/>
      <c r="M11" s="11"/>
      <c r="N11" s="11"/>
      <c r="O11" s="12">
        <f t="shared" si="0"/>
        <v>-1968</v>
      </c>
      <c r="P11" s="12">
        <f t="shared" si="1"/>
        <v>90.590485297633279</v>
      </c>
    </row>
    <row r="12" spans="1:16" x14ac:dyDescent="0.25">
      <c r="A12" s="4" t="s">
        <v>2</v>
      </c>
      <c r="B12" s="5">
        <v>14432</v>
      </c>
      <c r="C12" s="5">
        <v>13319</v>
      </c>
      <c r="D12" s="5">
        <v>13304</v>
      </c>
      <c r="E12" s="5">
        <v>13299</v>
      </c>
      <c r="F12" s="5">
        <v>13294</v>
      </c>
      <c r="G12" s="5">
        <v>13319</v>
      </c>
      <c r="H12" s="5">
        <v>13309</v>
      </c>
      <c r="I12" s="11"/>
      <c r="J12" s="11"/>
      <c r="K12" s="11"/>
      <c r="L12" s="11"/>
      <c r="M12" s="11"/>
      <c r="N12" s="11"/>
      <c r="O12" s="12">
        <f t="shared" si="0"/>
        <v>-1123</v>
      </c>
      <c r="P12" s="12">
        <f t="shared" si="1"/>
        <v>92.218680709534368</v>
      </c>
    </row>
    <row r="13" spans="1:16" x14ac:dyDescent="0.25">
      <c r="A13" s="6" t="s">
        <v>61</v>
      </c>
      <c r="B13" s="7">
        <f t="shared" ref="B13:H13" si="2">SUM(B5:B12)</f>
        <v>888043</v>
      </c>
      <c r="C13" s="7">
        <f t="shared" si="2"/>
        <v>937873</v>
      </c>
      <c r="D13" s="7">
        <f t="shared" si="2"/>
        <v>938555</v>
      </c>
      <c r="E13" s="7">
        <f t="shared" si="2"/>
        <v>939152</v>
      </c>
      <c r="F13" s="7">
        <f t="shared" si="2"/>
        <v>939600</v>
      </c>
      <c r="G13" s="7">
        <f t="shared" si="2"/>
        <v>940408</v>
      </c>
      <c r="H13" s="7">
        <f t="shared" si="2"/>
        <v>941277</v>
      </c>
      <c r="I13" s="7"/>
      <c r="J13" s="7"/>
      <c r="K13" s="7"/>
      <c r="L13" s="7"/>
      <c r="M13" s="7"/>
      <c r="N13" s="7"/>
      <c r="O13" s="13">
        <f t="shared" si="0"/>
        <v>53234</v>
      </c>
      <c r="P13" s="13">
        <f t="shared" si="1"/>
        <v>105.99452954417748</v>
      </c>
    </row>
    <row r="14" spans="1:16" x14ac:dyDescent="0.25">
      <c r="A14" s="4" t="s">
        <v>8</v>
      </c>
      <c r="B14" s="5">
        <v>49952</v>
      </c>
      <c r="C14" s="5">
        <v>76475</v>
      </c>
      <c r="D14" s="5">
        <v>76420</v>
      </c>
      <c r="E14" s="5">
        <v>76379</v>
      </c>
      <c r="F14" s="5">
        <v>76269</v>
      </c>
      <c r="G14" s="5">
        <v>76194</v>
      </c>
      <c r="H14" s="5">
        <v>76140</v>
      </c>
      <c r="I14" s="11"/>
      <c r="J14" s="11"/>
      <c r="K14" s="11"/>
      <c r="L14" s="11"/>
      <c r="M14" s="11"/>
      <c r="N14" s="11"/>
      <c r="O14" s="12">
        <f t="shared" si="0"/>
        <v>26188</v>
      </c>
      <c r="P14" s="12">
        <f t="shared" si="1"/>
        <v>152.42632927610506</v>
      </c>
    </row>
    <row r="15" spans="1:16" x14ac:dyDescent="0.25">
      <c r="A15" s="4" t="s">
        <v>10</v>
      </c>
      <c r="B15" s="5">
        <v>19866</v>
      </c>
      <c r="C15" s="5">
        <v>21783</v>
      </c>
      <c r="D15" s="5">
        <v>21762</v>
      </c>
      <c r="E15" s="5">
        <v>21736</v>
      </c>
      <c r="F15" s="5">
        <v>21712</v>
      </c>
      <c r="G15" s="5">
        <v>21699</v>
      </c>
      <c r="H15" s="5">
        <v>21691</v>
      </c>
      <c r="I15" s="11"/>
      <c r="J15" s="11"/>
      <c r="K15" s="11"/>
      <c r="L15" s="11"/>
      <c r="M15" s="11"/>
      <c r="N15" s="11"/>
      <c r="O15" s="12">
        <f t="shared" si="0"/>
        <v>1825</v>
      </c>
      <c r="P15" s="12">
        <f t="shared" si="1"/>
        <v>109.18654988422431</v>
      </c>
    </row>
    <row r="16" spans="1:16" x14ac:dyDescent="0.25">
      <c r="A16" s="4" t="s">
        <v>9</v>
      </c>
      <c r="B16" s="5">
        <v>25010</v>
      </c>
      <c r="C16" s="5">
        <v>1560</v>
      </c>
      <c r="D16" s="5">
        <v>1558</v>
      </c>
      <c r="E16" s="5">
        <v>1561</v>
      </c>
      <c r="F16" s="5">
        <v>1564</v>
      </c>
      <c r="G16" s="5">
        <v>1561</v>
      </c>
      <c r="H16" s="5">
        <v>1559</v>
      </c>
      <c r="I16" s="11"/>
      <c r="J16" s="11"/>
      <c r="K16" s="11"/>
      <c r="L16" s="11"/>
      <c r="M16" s="11"/>
      <c r="N16" s="11"/>
      <c r="O16" s="12">
        <f t="shared" si="0"/>
        <v>-23451</v>
      </c>
      <c r="P16" s="12">
        <f t="shared" si="1"/>
        <v>6.2335065973610559</v>
      </c>
    </row>
    <row r="17" spans="1:16" x14ac:dyDescent="0.25">
      <c r="A17" s="4" t="s">
        <v>12</v>
      </c>
      <c r="B17" s="5">
        <v>19235</v>
      </c>
      <c r="C17" s="5">
        <v>17069</v>
      </c>
      <c r="D17" s="5">
        <v>17029</v>
      </c>
      <c r="E17" s="5">
        <v>16991</v>
      </c>
      <c r="F17" s="5">
        <v>16970</v>
      </c>
      <c r="G17" s="5">
        <v>16949</v>
      </c>
      <c r="H17" s="5">
        <v>16938</v>
      </c>
      <c r="I17" s="11"/>
      <c r="J17" s="11"/>
      <c r="K17" s="11"/>
      <c r="L17" s="11"/>
      <c r="M17" s="11"/>
      <c r="N17" s="11"/>
      <c r="O17" s="12">
        <f t="shared" si="0"/>
        <v>-2297</v>
      </c>
      <c r="P17" s="12">
        <f t="shared" si="1"/>
        <v>88.058227190018201</v>
      </c>
    </row>
    <row r="18" spans="1:16" x14ac:dyDescent="0.25">
      <c r="A18" s="4" t="s">
        <v>11</v>
      </c>
      <c r="B18" s="5">
        <v>16576</v>
      </c>
      <c r="C18" s="5">
        <v>15405</v>
      </c>
      <c r="D18" s="5">
        <v>15374</v>
      </c>
      <c r="E18" s="5">
        <v>15343</v>
      </c>
      <c r="F18" s="5">
        <v>15303</v>
      </c>
      <c r="G18" s="5">
        <v>15265</v>
      </c>
      <c r="H18" s="5">
        <v>15231</v>
      </c>
      <c r="I18" s="11"/>
      <c r="J18" s="11"/>
      <c r="K18" s="11"/>
      <c r="L18" s="11"/>
      <c r="M18" s="11"/>
      <c r="N18" s="11"/>
      <c r="O18" s="12">
        <f t="shared" si="0"/>
        <v>-1345</v>
      </c>
      <c r="P18" s="12">
        <f t="shared" si="1"/>
        <v>91.885859073359072</v>
      </c>
    </row>
    <row r="19" spans="1:16" x14ac:dyDescent="0.25">
      <c r="A19" s="6" t="s">
        <v>62</v>
      </c>
      <c r="B19" s="7">
        <f t="shared" ref="B19:H19" si="3">SUM(B14:B18)</f>
        <v>130639</v>
      </c>
      <c r="C19" s="7">
        <f t="shared" si="3"/>
        <v>132292</v>
      </c>
      <c r="D19" s="7">
        <f t="shared" si="3"/>
        <v>132143</v>
      </c>
      <c r="E19" s="7">
        <f t="shared" si="3"/>
        <v>132010</v>
      </c>
      <c r="F19" s="7">
        <f t="shared" si="3"/>
        <v>131818</v>
      </c>
      <c r="G19" s="7">
        <f t="shared" si="3"/>
        <v>131668</v>
      </c>
      <c r="H19" s="7">
        <f t="shared" si="3"/>
        <v>131559</v>
      </c>
      <c r="I19" s="7"/>
      <c r="J19" s="7"/>
      <c r="K19" s="7"/>
      <c r="L19" s="7"/>
      <c r="M19" s="7"/>
      <c r="N19" s="7"/>
      <c r="O19" s="13">
        <f t="shared" si="0"/>
        <v>920</v>
      </c>
      <c r="P19" s="13">
        <f t="shared" si="1"/>
        <v>100.7042307427338</v>
      </c>
    </row>
    <row r="20" spans="1:16" x14ac:dyDescent="0.25">
      <c r="A20" s="4" t="s">
        <v>16</v>
      </c>
      <c r="B20" s="5">
        <v>302874</v>
      </c>
      <c r="C20" s="5">
        <v>396546</v>
      </c>
      <c r="D20" s="5">
        <v>396901</v>
      </c>
      <c r="E20" s="5">
        <v>397149</v>
      </c>
      <c r="F20" s="5">
        <v>397384</v>
      </c>
      <c r="G20" s="5">
        <v>397613</v>
      </c>
      <c r="H20" s="5">
        <v>398043</v>
      </c>
      <c r="I20" s="11"/>
      <c r="J20" s="11"/>
      <c r="K20" s="11"/>
      <c r="L20" s="11"/>
      <c r="M20" s="11"/>
      <c r="N20" s="11"/>
      <c r="O20" s="12">
        <f t="shared" si="0"/>
        <v>95169</v>
      </c>
      <c r="P20" s="12">
        <f t="shared" si="1"/>
        <v>131.42197745597178</v>
      </c>
    </row>
    <row r="21" spans="1:16" x14ac:dyDescent="0.25">
      <c r="A21" s="4" t="s">
        <v>17</v>
      </c>
      <c r="B21" s="5">
        <v>112527</v>
      </c>
      <c r="C21" s="5">
        <v>72303</v>
      </c>
      <c r="D21" s="5">
        <v>72315</v>
      </c>
      <c r="E21" s="5">
        <v>72320</v>
      </c>
      <c r="F21" s="5">
        <v>72368</v>
      </c>
      <c r="G21" s="5">
        <v>72367</v>
      </c>
      <c r="H21" s="5">
        <v>72384</v>
      </c>
      <c r="I21" s="11"/>
      <c r="J21" s="11"/>
      <c r="K21" s="11"/>
      <c r="L21" s="11"/>
      <c r="M21" s="11"/>
      <c r="N21" s="11"/>
      <c r="O21" s="12">
        <f t="shared" si="0"/>
        <v>-40143</v>
      </c>
      <c r="P21" s="12">
        <f t="shared" si="1"/>
        <v>64.325895118504889</v>
      </c>
    </row>
    <row r="22" spans="1:16" x14ac:dyDescent="0.25">
      <c r="A22" s="4" t="s">
        <v>18</v>
      </c>
      <c r="B22" s="5">
        <v>44984</v>
      </c>
      <c r="C22" s="5">
        <v>44492</v>
      </c>
      <c r="D22" s="5">
        <v>44449</v>
      </c>
      <c r="E22" s="5">
        <v>44396</v>
      </c>
      <c r="F22" s="5">
        <v>44379</v>
      </c>
      <c r="G22" s="5">
        <v>44456</v>
      </c>
      <c r="H22" s="5">
        <v>44412</v>
      </c>
      <c r="I22" s="11"/>
      <c r="J22" s="11"/>
      <c r="K22" s="11"/>
      <c r="L22" s="11"/>
      <c r="M22" s="11"/>
      <c r="N22" s="11"/>
      <c r="O22" s="12">
        <f t="shared" si="0"/>
        <v>-572</v>
      </c>
      <c r="P22" s="12">
        <f t="shared" si="1"/>
        <v>98.728436777520898</v>
      </c>
    </row>
    <row r="23" spans="1:16" x14ac:dyDescent="0.25">
      <c r="A23" s="4" t="s">
        <v>14</v>
      </c>
      <c r="B23" s="5">
        <v>41393</v>
      </c>
      <c r="C23" s="5">
        <v>41238</v>
      </c>
      <c r="D23" s="5">
        <v>41189</v>
      </c>
      <c r="E23" s="5">
        <v>41246</v>
      </c>
      <c r="F23" s="5">
        <v>41200</v>
      </c>
      <c r="G23" s="5">
        <v>41195</v>
      </c>
      <c r="H23" s="5">
        <v>41205</v>
      </c>
      <c r="I23" s="11"/>
      <c r="J23" s="11"/>
      <c r="K23" s="11"/>
      <c r="L23" s="11"/>
      <c r="M23" s="11"/>
      <c r="N23" s="11"/>
      <c r="O23" s="12">
        <f t="shared" si="0"/>
        <v>-188</v>
      </c>
      <c r="P23" s="12">
        <f t="shared" si="1"/>
        <v>99.545816925567124</v>
      </c>
    </row>
    <row r="24" spans="1:16" x14ac:dyDescent="0.25">
      <c r="A24" s="4" t="s">
        <v>20</v>
      </c>
      <c r="B24" s="5">
        <v>28982</v>
      </c>
      <c r="C24" s="5">
        <v>29591</v>
      </c>
      <c r="D24" s="5">
        <v>29550</v>
      </c>
      <c r="E24" s="5">
        <v>29489</v>
      </c>
      <c r="F24" s="5">
        <v>29459</v>
      </c>
      <c r="G24" s="5">
        <v>29430</v>
      </c>
      <c r="H24" s="5">
        <v>29394</v>
      </c>
      <c r="I24" s="11"/>
      <c r="J24" s="11"/>
      <c r="K24" s="11"/>
      <c r="L24" s="11"/>
      <c r="M24" s="11"/>
      <c r="N24" s="11"/>
      <c r="O24" s="12">
        <f t="shared" si="0"/>
        <v>412</v>
      </c>
      <c r="P24" s="12">
        <f t="shared" si="1"/>
        <v>101.42157201021324</v>
      </c>
    </row>
    <row r="25" spans="1:16" x14ac:dyDescent="0.25">
      <c r="A25" s="4" t="s">
        <v>15</v>
      </c>
      <c r="B25" s="5">
        <v>28079</v>
      </c>
      <c r="C25" s="5">
        <v>27482</v>
      </c>
      <c r="D25" s="5">
        <v>27426</v>
      </c>
      <c r="E25" s="5">
        <v>27434</v>
      </c>
      <c r="F25" s="5">
        <v>27454</v>
      </c>
      <c r="G25" s="5">
        <v>27399</v>
      </c>
      <c r="H25" s="5">
        <v>27367</v>
      </c>
      <c r="I25" s="11"/>
      <c r="J25" s="11"/>
      <c r="K25" s="11"/>
      <c r="L25" s="11"/>
      <c r="M25" s="11"/>
      <c r="N25" s="11"/>
      <c r="O25" s="12">
        <f t="shared" si="0"/>
        <v>-712</v>
      </c>
      <c r="P25" s="12">
        <f t="shared" si="1"/>
        <v>97.464297161579822</v>
      </c>
    </row>
    <row r="26" spans="1:16" x14ac:dyDescent="0.25">
      <c r="A26" s="4" t="s">
        <v>19</v>
      </c>
      <c r="B26" s="5">
        <v>24203</v>
      </c>
      <c r="C26" s="5">
        <v>25058</v>
      </c>
      <c r="D26" s="5">
        <v>25002</v>
      </c>
      <c r="E26" s="5">
        <v>24957</v>
      </c>
      <c r="F26" s="5">
        <v>24926</v>
      </c>
      <c r="G26" s="5">
        <v>24890</v>
      </c>
      <c r="H26" s="5">
        <v>24858</v>
      </c>
      <c r="I26" s="11"/>
      <c r="J26" s="11"/>
      <c r="K26" s="11"/>
      <c r="L26" s="11"/>
      <c r="M26" s="11"/>
      <c r="N26" s="11"/>
      <c r="O26" s="12">
        <f t="shared" si="0"/>
        <v>655</v>
      </c>
      <c r="P26" s="12">
        <f t="shared" si="1"/>
        <v>102.7062760814775</v>
      </c>
    </row>
    <row r="27" spans="1:16" x14ac:dyDescent="0.25">
      <c r="A27" s="4" t="s">
        <v>13</v>
      </c>
      <c r="B27" s="5">
        <v>4009</v>
      </c>
      <c r="C27" s="5">
        <v>1786</v>
      </c>
      <c r="D27" s="5">
        <v>1776</v>
      </c>
      <c r="E27" s="5">
        <v>1766</v>
      </c>
      <c r="F27" s="5">
        <v>1758</v>
      </c>
      <c r="G27" s="5">
        <v>1753</v>
      </c>
      <c r="H27" s="5">
        <v>1752</v>
      </c>
      <c r="I27" s="11"/>
      <c r="J27" s="11"/>
      <c r="K27" s="11"/>
      <c r="L27" s="11"/>
      <c r="M27" s="11"/>
      <c r="N27" s="11"/>
      <c r="O27" s="12">
        <f t="shared" si="0"/>
        <v>-2257</v>
      </c>
      <c r="P27" s="12">
        <f t="shared" si="1"/>
        <v>43.701671239710649</v>
      </c>
    </row>
    <row r="28" spans="1:16" x14ac:dyDescent="0.25">
      <c r="A28" s="6" t="s">
        <v>63</v>
      </c>
      <c r="B28" s="7">
        <f t="shared" ref="B28:H28" si="4">SUM(B20:B27)</f>
        <v>587051</v>
      </c>
      <c r="C28" s="7">
        <f t="shared" si="4"/>
        <v>638496</v>
      </c>
      <c r="D28" s="7">
        <f t="shared" si="4"/>
        <v>638608</v>
      </c>
      <c r="E28" s="7">
        <f t="shared" si="4"/>
        <v>638757</v>
      </c>
      <c r="F28" s="7">
        <f t="shared" si="4"/>
        <v>638928</v>
      </c>
      <c r="G28" s="7">
        <f t="shared" si="4"/>
        <v>639103</v>
      </c>
      <c r="H28" s="7">
        <f t="shared" si="4"/>
        <v>639415</v>
      </c>
      <c r="I28" s="7"/>
      <c r="J28" s="7"/>
      <c r="K28" s="7"/>
      <c r="L28" s="7"/>
      <c r="M28" s="7"/>
      <c r="N28" s="7"/>
      <c r="O28" s="13">
        <f t="shared" si="0"/>
        <v>52364</v>
      </c>
      <c r="P28" s="13">
        <f t="shared" si="1"/>
        <v>108.91983831047047</v>
      </c>
    </row>
    <row r="29" spans="1:16" x14ac:dyDescent="0.25">
      <c r="A29" s="4" t="s">
        <v>21</v>
      </c>
      <c r="B29" s="5">
        <v>160082</v>
      </c>
      <c r="C29" s="5">
        <v>208182</v>
      </c>
      <c r="D29" s="5">
        <v>208262</v>
      </c>
      <c r="E29" s="5">
        <v>208300</v>
      </c>
      <c r="F29" s="5">
        <v>208474</v>
      </c>
      <c r="G29" s="5">
        <v>208730</v>
      </c>
      <c r="H29" s="5">
        <v>209082</v>
      </c>
      <c r="I29" s="11"/>
      <c r="J29" s="11"/>
      <c r="K29" s="11"/>
      <c r="L29" s="11"/>
      <c r="M29" s="11"/>
      <c r="N29" s="11"/>
      <c r="O29" s="12">
        <f t="shared" si="0"/>
        <v>49000</v>
      </c>
      <c r="P29" s="12">
        <f t="shared" si="1"/>
        <v>130.60931272722729</v>
      </c>
    </row>
    <row r="30" spans="1:16" x14ac:dyDescent="0.25">
      <c r="A30" s="4" t="s">
        <v>22</v>
      </c>
      <c r="B30" s="5">
        <v>71574</v>
      </c>
      <c r="C30" s="5">
        <v>40005</v>
      </c>
      <c r="D30" s="5">
        <v>40027</v>
      </c>
      <c r="E30" s="5">
        <v>40081</v>
      </c>
      <c r="F30" s="5">
        <v>40116</v>
      </c>
      <c r="G30" s="5">
        <v>40173</v>
      </c>
      <c r="H30" s="5">
        <v>40215</v>
      </c>
      <c r="I30" s="11"/>
      <c r="J30" s="11"/>
      <c r="K30" s="11"/>
      <c r="L30" s="11"/>
      <c r="M30" s="11"/>
      <c r="N30" s="11"/>
      <c r="O30" s="12">
        <f t="shared" si="0"/>
        <v>-31359</v>
      </c>
      <c r="P30" s="12">
        <f t="shared" si="1"/>
        <v>56.186604074105119</v>
      </c>
    </row>
    <row r="31" spans="1:16" x14ac:dyDescent="0.25">
      <c r="A31" s="4" t="s">
        <v>27</v>
      </c>
      <c r="B31" s="5">
        <v>37907</v>
      </c>
      <c r="C31" s="5">
        <v>38598</v>
      </c>
      <c r="D31" s="5">
        <v>38543</v>
      </c>
      <c r="E31" s="5">
        <v>38497</v>
      </c>
      <c r="F31" s="5">
        <v>38435</v>
      </c>
      <c r="G31" s="5">
        <v>38394</v>
      </c>
      <c r="H31" s="5">
        <v>38369</v>
      </c>
      <c r="I31" s="11"/>
      <c r="J31" s="11"/>
      <c r="K31" s="11"/>
      <c r="L31" s="11"/>
      <c r="M31" s="11"/>
      <c r="N31" s="11"/>
      <c r="O31" s="12">
        <f t="shared" si="0"/>
        <v>462</v>
      </c>
      <c r="P31" s="12">
        <f t="shared" si="1"/>
        <v>101.21877225842192</v>
      </c>
    </row>
    <row r="32" spans="1:16" x14ac:dyDescent="0.25">
      <c r="A32" s="4" t="s">
        <v>23</v>
      </c>
      <c r="B32" s="5">
        <v>37175</v>
      </c>
      <c r="C32" s="5">
        <v>37488</v>
      </c>
      <c r="D32" s="5">
        <v>37424</v>
      </c>
      <c r="E32" s="5">
        <v>37415</v>
      </c>
      <c r="F32" s="5">
        <v>37395</v>
      </c>
      <c r="G32" s="5">
        <v>37379</v>
      </c>
      <c r="H32" s="5">
        <v>37415</v>
      </c>
      <c r="I32" s="11"/>
      <c r="J32" s="11"/>
      <c r="K32" s="11"/>
      <c r="L32" s="11"/>
      <c r="M32" s="11"/>
      <c r="N32" s="11"/>
      <c r="O32" s="12">
        <f t="shared" si="0"/>
        <v>240</v>
      </c>
      <c r="P32" s="12">
        <f t="shared" si="1"/>
        <v>100.64559515803631</v>
      </c>
    </row>
    <row r="33" spans="1:16" x14ac:dyDescent="0.25">
      <c r="A33" s="4" t="s">
        <v>25</v>
      </c>
      <c r="B33" s="5">
        <v>19198</v>
      </c>
      <c r="C33" s="5">
        <v>19412</v>
      </c>
      <c r="D33" s="5">
        <v>19397</v>
      </c>
      <c r="E33" s="5">
        <v>19357</v>
      </c>
      <c r="F33" s="5">
        <v>19334</v>
      </c>
      <c r="G33" s="5">
        <v>19354</v>
      </c>
      <c r="H33" s="5">
        <v>19343</v>
      </c>
      <c r="I33" s="11"/>
      <c r="J33" s="11"/>
      <c r="K33" s="11"/>
      <c r="L33" s="11"/>
      <c r="M33" s="11"/>
      <c r="N33" s="11"/>
      <c r="O33" s="12">
        <f t="shared" si="0"/>
        <v>145</v>
      </c>
      <c r="P33" s="12">
        <f t="shared" si="1"/>
        <v>100.75528700906344</v>
      </c>
    </row>
    <row r="34" spans="1:16" x14ac:dyDescent="0.25">
      <c r="A34" s="4" t="s">
        <v>26</v>
      </c>
      <c r="B34" s="5">
        <v>14687</v>
      </c>
      <c r="C34" s="5">
        <v>14069</v>
      </c>
      <c r="D34" s="5">
        <v>14048</v>
      </c>
      <c r="E34" s="5">
        <v>14029</v>
      </c>
      <c r="F34" s="5">
        <v>14004</v>
      </c>
      <c r="G34" s="5">
        <v>13981</v>
      </c>
      <c r="H34" s="5">
        <v>13966</v>
      </c>
      <c r="I34" s="11"/>
      <c r="J34" s="11"/>
      <c r="K34" s="11"/>
      <c r="L34" s="11"/>
      <c r="M34" s="11"/>
      <c r="N34" s="11"/>
      <c r="O34" s="12">
        <f t="shared" si="0"/>
        <v>-721</v>
      </c>
      <c r="P34" s="12">
        <f t="shared" si="1"/>
        <v>95.090896711377411</v>
      </c>
    </row>
    <row r="35" spans="1:16" x14ac:dyDescent="0.25">
      <c r="A35" s="4" t="s">
        <v>24</v>
      </c>
      <c r="B35" s="5">
        <v>4566</v>
      </c>
      <c r="C35" s="5">
        <v>1903</v>
      </c>
      <c r="D35" s="5">
        <v>1901</v>
      </c>
      <c r="E35" s="5">
        <v>1901</v>
      </c>
      <c r="F35" s="5">
        <v>1900</v>
      </c>
      <c r="G35" s="5">
        <v>1895</v>
      </c>
      <c r="H35" s="5">
        <v>1904</v>
      </c>
      <c r="I35" s="11"/>
      <c r="J35" s="11"/>
      <c r="K35" s="11"/>
      <c r="L35" s="11"/>
      <c r="M35" s="11"/>
      <c r="N35" s="11"/>
      <c r="O35" s="12">
        <f t="shared" si="0"/>
        <v>-2662</v>
      </c>
      <c r="P35" s="12">
        <f t="shared" si="1"/>
        <v>41.699518177836183</v>
      </c>
    </row>
    <row r="36" spans="1:16" x14ac:dyDescent="0.25">
      <c r="A36" s="6" t="s">
        <v>64</v>
      </c>
      <c r="B36" s="7">
        <f t="shared" ref="B36:H36" si="5">SUM(B29:B35)</f>
        <v>345189</v>
      </c>
      <c r="C36" s="7">
        <f t="shared" si="5"/>
        <v>359657</v>
      </c>
      <c r="D36" s="7">
        <f t="shared" si="5"/>
        <v>359602</v>
      </c>
      <c r="E36" s="7">
        <f t="shared" si="5"/>
        <v>359580</v>
      </c>
      <c r="F36" s="7">
        <f t="shared" si="5"/>
        <v>359658</v>
      </c>
      <c r="G36" s="7">
        <f t="shared" si="5"/>
        <v>359906</v>
      </c>
      <c r="H36" s="7">
        <f t="shared" si="5"/>
        <v>360294</v>
      </c>
      <c r="I36" s="7"/>
      <c r="J36" s="7"/>
      <c r="K36" s="7"/>
      <c r="L36" s="7"/>
      <c r="M36" s="7"/>
      <c r="N36" s="7"/>
      <c r="O36" s="13">
        <f t="shared" si="0"/>
        <v>15105</v>
      </c>
      <c r="P36" s="13">
        <f t="shared" si="1"/>
        <v>104.37586365730078</v>
      </c>
    </row>
    <row r="37" spans="1:16" x14ac:dyDescent="0.25">
      <c r="A37" s="4" t="s">
        <v>30</v>
      </c>
      <c r="B37" s="5">
        <v>53460</v>
      </c>
      <c r="C37" s="5">
        <v>62515</v>
      </c>
      <c r="D37" s="5">
        <v>62504</v>
      </c>
      <c r="E37" s="5">
        <v>62468</v>
      </c>
      <c r="F37" s="5">
        <v>62409</v>
      </c>
      <c r="G37" s="5">
        <v>62454</v>
      </c>
      <c r="H37" s="5">
        <v>62463</v>
      </c>
      <c r="I37" s="11"/>
      <c r="J37" s="11"/>
      <c r="K37" s="11"/>
      <c r="L37" s="11"/>
      <c r="M37" s="11"/>
      <c r="N37" s="11"/>
      <c r="O37" s="12">
        <f t="shared" si="0"/>
        <v>9003</v>
      </c>
      <c r="P37" s="12">
        <f t="shared" si="1"/>
        <v>116.84062850729518</v>
      </c>
    </row>
    <row r="38" spans="1:16" x14ac:dyDescent="0.25">
      <c r="A38" s="4" t="s">
        <v>32</v>
      </c>
      <c r="B38" s="5">
        <v>32966</v>
      </c>
      <c r="C38" s="5">
        <v>30733</v>
      </c>
      <c r="D38" s="5">
        <v>30693</v>
      </c>
      <c r="E38" s="5">
        <v>30643</v>
      </c>
      <c r="F38" s="5">
        <v>30615</v>
      </c>
      <c r="G38" s="5">
        <v>30558</v>
      </c>
      <c r="H38" s="5">
        <v>30532</v>
      </c>
      <c r="I38" s="11"/>
      <c r="J38" s="11"/>
      <c r="K38" s="11"/>
      <c r="L38" s="11"/>
      <c r="M38" s="11"/>
      <c r="N38" s="11"/>
      <c r="O38" s="12">
        <f t="shared" si="0"/>
        <v>-2434</v>
      </c>
      <c r="P38" s="12">
        <f t="shared" si="1"/>
        <v>92.616635321240068</v>
      </c>
    </row>
    <row r="39" spans="1:16" x14ac:dyDescent="0.25">
      <c r="A39" s="4" t="s">
        <v>31</v>
      </c>
      <c r="B39" s="5">
        <v>24716</v>
      </c>
      <c r="C39" s="5">
        <v>23418</v>
      </c>
      <c r="D39" s="5">
        <v>23354</v>
      </c>
      <c r="E39" s="5">
        <v>23261</v>
      </c>
      <c r="F39" s="5">
        <v>23176</v>
      </c>
      <c r="G39" s="5">
        <v>23140</v>
      </c>
      <c r="H39" s="5">
        <v>23093</v>
      </c>
      <c r="I39" s="11"/>
      <c r="J39" s="11"/>
      <c r="K39" s="11"/>
      <c r="L39" s="11"/>
      <c r="M39" s="11"/>
      <c r="N39" s="11"/>
      <c r="O39" s="12">
        <f t="shared" si="0"/>
        <v>-1623</v>
      </c>
      <c r="P39" s="12">
        <f t="shared" si="1"/>
        <v>93.433403463343581</v>
      </c>
    </row>
    <row r="40" spans="1:16" x14ac:dyDescent="0.25">
      <c r="A40" s="4" t="s">
        <v>29</v>
      </c>
      <c r="B40" s="5">
        <v>10725</v>
      </c>
      <c r="C40" s="5">
        <v>10720</v>
      </c>
      <c r="D40" s="5">
        <v>10703</v>
      </c>
      <c r="E40" s="5">
        <v>10696</v>
      </c>
      <c r="F40" s="5">
        <v>10689</v>
      </c>
      <c r="G40" s="5">
        <v>10666</v>
      </c>
      <c r="H40" s="5">
        <v>10656</v>
      </c>
      <c r="I40" s="11"/>
      <c r="J40" s="11"/>
      <c r="K40" s="11"/>
      <c r="L40" s="11"/>
      <c r="M40" s="11"/>
      <c r="N40" s="11"/>
      <c r="O40" s="12">
        <f t="shared" si="0"/>
        <v>-69</v>
      </c>
      <c r="P40" s="12">
        <f t="shared" si="1"/>
        <v>99.35664335664336</v>
      </c>
    </row>
    <row r="41" spans="1:16" x14ac:dyDescent="0.25">
      <c r="A41" s="4" t="s">
        <v>28</v>
      </c>
      <c r="B41" s="5">
        <v>9420</v>
      </c>
      <c r="C41" s="5">
        <v>6601</v>
      </c>
      <c r="D41" s="5">
        <v>6609</v>
      </c>
      <c r="E41" s="5">
        <v>6538</v>
      </c>
      <c r="F41" s="5">
        <v>6506</v>
      </c>
      <c r="G41" s="5">
        <v>6476</v>
      </c>
      <c r="H41" s="5">
        <v>6448</v>
      </c>
      <c r="I41" s="11"/>
      <c r="J41" s="11"/>
      <c r="K41" s="11"/>
      <c r="L41" s="11"/>
      <c r="M41" s="11"/>
      <c r="N41" s="11"/>
      <c r="O41" s="12">
        <f t="shared" si="0"/>
        <v>-2972</v>
      </c>
      <c r="P41" s="12">
        <f t="shared" si="1"/>
        <v>68.450106157112529</v>
      </c>
    </row>
    <row r="42" spans="1:16" x14ac:dyDescent="0.25">
      <c r="A42" s="6" t="s">
        <v>65</v>
      </c>
      <c r="B42" s="7">
        <f t="shared" ref="B42:H42" si="6">SUM(B37:B41)</f>
        <v>131287</v>
      </c>
      <c r="C42" s="7">
        <f t="shared" si="6"/>
        <v>133987</v>
      </c>
      <c r="D42" s="7">
        <f t="shared" si="6"/>
        <v>133863</v>
      </c>
      <c r="E42" s="7">
        <f t="shared" si="6"/>
        <v>133606</v>
      </c>
      <c r="F42" s="7">
        <f t="shared" si="6"/>
        <v>133395</v>
      </c>
      <c r="G42" s="7">
        <f t="shared" si="6"/>
        <v>133294</v>
      </c>
      <c r="H42" s="7">
        <f t="shared" si="6"/>
        <v>133192</v>
      </c>
      <c r="I42" s="7"/>
      <c r="J42" s="7"/>
      <c r="K42" s="7"/>
      <c r="L42" s="7"/>
      <c r="M42" s="7"/>
      <c r="N42" s="7"/>
      <c r="O42" s="13">
        <f t="shared" si="0"/>
        <v>1905</v>
      </c>
      <c r="P42" s="13">
        <f t="shared" si="1"/>
        <v>101.45101952211567</v>
      </c>
    </row>
    <row r="43" spans="1:16" x14ac:dyDescent="0.25">
      <c r="A43" s="4" t="s">
        <v>35</v>
      </c>
      <c r="B43" s="5">
        <v>84392</v>
      </c>
      <c r="C43" s="5">
        <v>119014</v>
      </c>
      <c r="D43" s="5">
        <v>118882</v>
      </c>
      <c r="E43" s="5">
        <v>118853</v>
      </c>
      <c r="F43" s="5">
        <v>118706</v>
      </c>
      <c r="G43" s="5">
        <v>118662</v>
      </c>
      <c r="H43" s="5">
        <v>118572</v>
      </c>
      <c r="I43" s="11"/>
      <c r="J43" s="11"/>
      <c r="K43" s="11"/>
      <c r="L43" s="11"/>
      <c r="M43" s="11"/>
      <c r="N43" s="11"/>
      <c r="O43" s="12">
        <f t="shared" si="0"/>
        <v>34180</v>
      </c>
      <c r="P43" s="12">
        <f t="shared" si="1"/>
        <v>140.50146933358613</v>
      </c>
    </row>
    <row r="44" spans="1:16" x14ac:dyDescent="0.25">
      <c r="A44" s="4" t="s">
        <v>36</v>
      </c>
      <c r="B44" s="5">
        <v>35365</v>
      </c>
      <c r="C44" s="5">
        <v>6622</v>
      </c>
      <c r="D44" s="5">
        <v>6603</v>
      </c>
      <c r="E44" s="5">
        <v>6598</v>
      </c>
      <c r="F44" s="5">
        <v>6602</v>
      </c>
      <c r="G44" s="5">
        <v>6580</v>
      </c>
      <c r="H44" s="5">
        <v>6554</v>
      </c>
      <c r="I44" s="11"/>
      <c r="J44" s="11"/>
      <c r="K44" s="11"/>
      <c r="L44" s="11"/>
      <c r="M44" s="11"/>
      <c r="N44" s="11"/>
      <c r="O44" s="12">
        <f t="shared" si="0"/>
        <v>-28811</v>
      </c>
      <c r="P44" s="12">
        <f t="shared" si="1"/>
        <v>18.532447334935672</v>
      </c>
    </row>
    <row r="45" spans="1:16" x14ac:dyDescent="0.25">
      <c r="A45" s="4" t="s">
        <v>38</v>
      </c>
      <c r="B45" s="5">
        <v>26223</v>
      </c>
      <c r="C45" s="5">
        <v>25321</v>
      </c>
      <c r="D45" s="5">
        <v>25267</v>
      </c>
      <c r="E45" s="5">
        <v>25199</v>
      </c>
      <c r="F45" s="5">
        <v>25171</v>
      </c>
      <c r="G45" s="5">
        <v>25146</v>
      </c>
      <c r="H45" s="5">
        <v>25113</v>
      </c>
      <c r="I45" s="11"/>
      <c r="J45" s="11"/>
      <c r="K45" s="11"/>
      <c r="L45" s="11"/>
      <c r="M45" s="11"/>
      <c r="N45" s="11"/>
      <c r="O45" s="12">
        <f t="shared" si="0"/>
        <v>-1110</v>
      </c>
      <c r="P45" s="12">
        <f t="shared" si="1"/>
        <v>95.767074705411275</v>
      </c>
    </row>
    <row r="46" spans="1:16" x14ac:dyDescent="0.25">
      <c r="A46" s="4" t="s">
        <v>33</v>
      </c>
      <c r="B46" s="5">
        <v>21319</v>
      </c>
      <c r="C46" s="5">
        <v>21497</v>
      </c>
      <c r="D46" s="5">
        <v>21460</v>
      </c>
      <c r="E46" s="5">
        <v>21432</v>
      </c>
      <c r="F46" s="5">
        <v>21377</v>
      </c>
      <c r="G46" s="5">
        <v>21352</v>
      </c>
      <c r="H46" s="5">
        <v>21319</v>
      </c>
      <c r="I46" s="11"/>
      <c r="J46" s="11"/>
      <c r="K46" s="11"/>
      <c r="L46" s="11"/>
      <c r="M46" s="11"/>
      <c r="N46" s="11"/>
      <c r="O46" s="12">
        <f t="shared" si="0"/>
        <v>0</v>
      </c>
      <c r="P46" s="12">
        <f t="shared" si="1"/>
        <v>100</v>
      </c>
    </row>
    <row r="47" spans="1:16" x14ac:dyDescent="0.25">
      <c r="A47" s="4" t="s">
        <v>37</v>
      </c>
      <c r="B47" s="5">
        <v>21230</v>
      </c>
      <c r="C47" s="5">
        <v>20173</v>
      </c>
      <c r="D47" s="5">
        <v>20128</v>
      </c>
      <c r="E47" s="5">
        <v>20078</v>
      </c>
      <c r="F47" s="5">
        <v>20050</v>
      </c>
      <c r="G47" s="5">
        <v>19995</v>
      </c>
      <c r="H47" s="5">
        <v>19986</v>
      </c>
      <c r="I47" s="11"/>
      <c r="J47" s="11"/>
      <c r="K47" s="11"/>
      <c r="L47" s="11"/>
      <c r="M47" s="11"/>
      <c r="N47" s="11"/>
      <c r="O47" s="12">
        <f t="shared" si="0"/>
        <v>-1244</v>
      </c>
      <c r="P47" s="12">
        <f t="shared" si="1"/>
        <v>94.140367404616114</v>
      </c>
    </row>
    <row r="48" spans="1:16" x14ac:dyDescent="0.25">
      <c r="A48" s="4" t="s">
        <v>34</v>
      </c>
      <c r="B48" s="5">
        <v>15098</v>
      </c>
      <c r="C48" s="5">
        <v>14704</v>
      </c>
      <c r="D48" s="5">
        <v>14657</v>
      </c>
      <c r="E48" s="5">
        <v>14636</v>
      </c>
      <c r="F48" s="5">
        <v>14604</v>
      </c>
      <c r="G48" s="5">
        <v>14575</v>
      </c>
      <c r="H48" s="5">
        <v>14561</v>
      </c>
      <c r="I48" s="11"/>
      <c r="J48" s="11"/>
      <c r="K48" s="11"/>
      <c r="L48" s="11"/>
      <c r="M48" s="11"/>
      <c r="N48" s="11"/>
      <c r="O48" s="12">
        <f t="shared" si="0"/>
        <v>-537</v>
      </c>
      <c r="P48" s="12">
        <f t="shared" si="1"/>
        <v>96.443237514902634</v>
      </c>
    </row>
    <row r="49" spans="1:16" x14ac:dyDescent="0.25">
      <c r="A49" s="6" t="s">
        <v>66</v>
      </c>
      <c r="B49" s="7">
        <f t="shared" ref="B49:H49" si="7">SUM(B43:B48)</f>
        <v>203627</v>
      </c>
      <c r="C49" s="7">
        <f t="shared" si="7"/>
        <v>207331</v>
      </c>
      <c r="D49" s="7">
        <f t="shared" si="7"/>
        <v>206997</v>
      </c>
      <c r="E49" s="7">
        <f t="shared" si="7"/>
        <v>206796</v>
      </c>
      <c r="F49" s="7">
        <f t="shared" si="7"/>
        <v>206510</v>
      </c>
      <c r="G49" s="7">
        <f t="shared" si="7"/>
        <v>206310</v>
      </c>
      <c r="H49" s="7">
        <f t="shared" si="7"/>
        <v>206105</v>
      </c>
      <c r="I49" s="7"/>
      <c r="J49" s="7"/>
      <c r="K49" s="7"/>
      <c r="L49" s="7"/>
      <c r="M49" s="7"/>
      <c r="N49" s="7"/>
      <c r="O49" s="13">
        <f t="shared" si="0"/>
        <v>2478</v>
      </c>
      <c r="P49" s="13">
        <f t="shared" si="1"/>
        <v>101.21693095709311</v>
      </c>
    </row>
    <row r="50" spans="1:16" x14ac:dyDescent="0.25">
      <c r="A50" s="4" t="s">
        <v>44</v>
      </c>
      <c r="B50" s="5">
        <v>111018</v>
      </c>
      <c r="C50" s="5">
        <v>138138</v>
      </c>
      <c r="D50" s="5">
        <v>138281</v>
      </c>
      <c r="E50" s="5">
        <v>138436</v>
      </c>
      <c r="F50" s="5">
        <v>138534</v>
      </c>
      <c r="G50" s="5">
        <v>138648</v>
      </c>
      <c r="H50" s="5">
        <v>138812</v>
      </c>
      <c r="I50" s="11"/>
      <c r="J50" s="11"/>
      <c r="K50" s="11"/>
      <c r="L50" s="11"/>
      <c r="M50" s="11"/>
      <c r="N50" s="11"/>
      <c r="O50" s="12">
        <f t="shared" si="0"/>
        <v>27794</v>
      </c>
      <c r="P50" s="12">
        <f t="shared" si="1"/>
        <v>125.03557981588571</v>
      </c>
    </row>
    <row r="51" spans="1:16" x14ac:dyDescent="0.25">
      <c r="A51" s="4" t="s">
        <v>43</v>
      </c>
      <c r="B51" s="5">
        <v>33361</v>
      </c>
      <c r="C51" s="5">
        <v>33083</v>
      </c>
      <c r="D51" s="5">
        <v>33048</v>
      </c>
      <c r="E51" s="5">
        <v>33049</v>
      </c>
      <c r="F51" s="5">
        <v>33019</v>
      </c>
      <c r="G51" s="5">
        <v>32995</v>
      </c>
      <c r="H51" s="5">
        <v>33004</v>
      </c>
      <c r="I51" s="11"/>
      <c r="J51" s="11"/>
      <c r="K51" s="11"/>
      <c r="L51" s="11"/>
      <c r="M51" s="11"/>
      <c r="N51" s="11"/>
      <c r="O51" s="12">
        <f t="shared" si="0"/>
        <v>-357</v>
      </c>
      <c r="P51" s="12">
        <f t="shared" si="1"/>
        <v>98.929888192799979</v>
      </c>
    </row>
    <row r="52" spans="1:16" x14ac:dyDescent="0.25">
      <c r="A52" s="4" t="s">
        <v>45</v>
      </c>
      <c r="B52" s="5">
        <v>40098</v>
      </c>
      <c r="C52" s="5">
        <v>23976</v>
      </c>
      <c r="D52" s="5">
        <v>23961</v>
      </c>
      <c r="E52" s="5">
        <v>23882</v>
      </c>
      <c r="F52" s="5">
        <v>23798</v>
      </c>
      <c r="G52" s="5">
        <v>23824</v>
      </c>
      <c r="H52" s="5">
        <v>23825</v>
      </c>
      <c r="I52" s="11"/>
      <c r="J52" s="11"/>
      <c r="K52" s="11"/>
      <c r="L52" s="11"/>
      <c r="M52" s="11"/>
      <c r="N52" s="11"/>
      <c r="O52" s="12">
        <f t="shared" si="0"/>
        <v>-16273</v>
      </c>
      <c r="P52" s="12">
        <f t="shared" si="1"/>
        <v>59.41692852511347</v>
      </c>
    </row>
    <row r="53" spans="1:16" x14ac:dyDescent="0.25">
      <c r="A53" s="4" t="s">
        <v>41</v>
      </c>
      <c r="B53" s="5">
        <v>23570</v>
      </c>
      <c r="C53" s="5">
        <v>23187</v>
      </c>
      <c r="D53" s="5">
        <v>23145</v>
      </c>
      <c r="E53" s="5">
        <v>23074</v>
      </c>
      <c r="F53" s="5">
        <v>23085</v>
      </c>
      <c r="G53" s="5">
        <v>23057</v>
      </c>
      <c r="H53" s="5">
        <v>23030</v>
      </c>
      <c r="I53" s="11"/>
      <c r="J53" s="11"/>
      <c r="K53" s="11"/>
      <c r="L53" s="11"/>
      <c r="M53" s="11"/>
      <c r="N53" s="11"/>
      <c r="O53" s="12">
        <f t="shared" si="0"/>
        <v>-540</v>
      </c>
      <c r="P53" s="12">
        <f t="shared" si="1"/>
        <v>97.708952057700472</v>
      </c>
    </row>
    <row r="54" spans="1:16" x14ac:dyDescent="0.25">
      <c r="A54" s="4" t="s">
        <v>40</v>
      </c>
      <c r="B54" s="5">
        <v>19723</v>
      </c>
      <c r="C54" s="5">
        <v>20269</v>
      </c>
      <c r="D54" s="5">
        <v>20221</v>
      </c>
      <c r="E54" s="5">
        <v>20191</v>
      </c>
      <c r="F54" s="5">
        <v>20168</v>
      </c>
      <c r="G54" s="5">
        <v>20145</v>
      </c>
      <c r="H54" s="5">
        <v>20138</v>
      </c>
      <c r="I54" s="11"/>
      <c r="J54" s="11"/>
      <c r="K54" s="11"/>
      <c r="L54" s="11"/>
      <c r="M54" s="11"/>
      <c r="N54" s="11"/>
      <c r="O54" s="12">
        <f t="shared" si="0"/>
        <v>415</v>
      </c>
      <c r="P54" s="12">
        <f t="shared" si="1"/>
        <v>102.10414237185013</v>
      </c>
    </row>
    <row r="55" spans="1:16" x14ac:dyDescent="0.25">
      <c r="A55" s="4" t="s">
        <v>39</v>
      </c>
      <c r="B55" s="5">
        <v>18694</v>
      </c>
      <c r="C55" s="5">
        <v>18958</v>
      </c>
      <c r="D55" s="5">
        <v>18951</v>
      </c>
      <c r="E55" s="5">
        <v>18913</v>
      </c>
      <c r="F55" s="5">
        <v>18902</v>
      </c>
      <c r="G55" s="5">
        <v>18886</v>
      </c>
      <c r="H55" s="5">
        <v>18842</v>
      </c>
      <c r="I55" s="11"/>
      <c r="J55" s="11"/>
      <c r="K55" s="11"/>
      <c r="L55" s="11"/>
      <c r="M55" s="11"/>
      <c r="N55" s="11"/>
      <c r="O55" s="12">
        <f t="shared" si="0"/>
        <v>148</v>
      </c>
      <c r="P55" s="12">
        <f t="shared" si="1"/>
        <v>100.79169787097464</v>
      </c>
    </row>
    <row r="56" spans="1:16" x14ac:dyDescent="0.25">
      <c r="A56" s="4" t="s">
        <v>42</v>
      </c>
      <c r="B56" s="5">
        <v>17213</v>
      </c>
      <c r="C56" s="5">
        <v>15176</v>
      </c>
      <c r="D56" s="5">
        <v>15147</v>
      </c>
      <c r="E56" s="5">
        <v>15121</v>
      </c>
      <c r="F56" s="5">
        <v>15105</v>
      </c>
      <c r="G56" s="5">
        <v>15091</v>
      </c>
      <c r="H56" s="5">
        <v>15092</v>
      </c>
      <c r="I56" s="11"/>
      <c r="J56" s="11"/>
      <c r="K56" s="11"/>
      <c r="L56" s="11"/>
      <c r="M56" s="11"/>
      <c r="N56" s="11"/>
      <c r="O56" s="12">
        <f t="shared" si="0"/>
        <v>-2121</v>
      </c>
      <c r="P56" s="12">
        <f t="shared" si="1"/>
        <v>87.677917852785683</v>
      </c>
    </row>
    <row r="57" spans="1:16" x14ac:dyDescent="0.25">
      <c r="A57" s="6" t="s">
        <v>67</v>
      </c>
      <c r="B57" s="7">
        <f t="shared" ref="B57:H57" si="8">SUM(B50:B56)</f>
        <v>263677</v>
      </c>
      <c r="C57" s="7">
        <f t="shared" si="8"/>
        <v>272787</v>
      </c>
      <c r="D57" s="7">
        <f t="shared" si="8"/>
        <v>272754</v>
      </c>
      <c r="E57" s="7">
        <f t="shared" si="8"/>
        <v>272666</v>
      </c>
      <c r="F57" s="7">
        <f t="shared" si="8"/>
        <v>272611</v>
      </c>
      <c r="G57" s="7">
        <f t="shared" si="8"/>
        <v>272646</v>
      </c>
      <c r="H57" s="7">
        <f t="shared" si="8"/>
        <v>272743</v>
      </c>
      <c r="I57" s="7"/>
      <c r="J57" s="7"/>
      <c r="K57" s="7"/>
      <c r="L57" s="7"/>
      <c r="M57" s="7"/>
      <c r="N57" s="7"/>
      <c r="O57" s="13">
        <f t="shared" si="0"/>
        <v>9066</v>
      </c>
      <c r="P57" s="13">
        <f t="shared" si="1"/>
        <v>103.43829761412637</v>
      </c>
    </row>
    <row r="58" spans="1:16" x14ac:dyDescent="0.25">
      <c r="A58" s="4" t="s">
        <v>49</v>
      </c>
      <c r="B58" s="5">
        <v>37226</v>
      </c>
      <c r="C58" s="5">
        <v>39234</v>
      </c>
      <c r="D58" s="5">
        <v>39177</v>
      </c>
      <c r="E58" s="5">
        <v>39128</v>
      </c>
      <c r="F58" s="5">
        <v>39107</v>
      </c>
      <c r="G58" s="5">
        <v>39087</v>
      </c>
      <c r="H58" s="5">
        <v>39078</v>
      </c>
      <c r="I58" s="11"/>
      <c r="J58" s="11"/>
      <c r="K58" s="11"/>
      <c r="L58" s="11"/>
      <c r="M58" s="11"/>
      <c r="N58" s="11"/>
      <c r="O58" s="12">
        <f t="shared" si="0"/>
        <v>1852</v>
      </c>
      <c r="P58" s="12">
        <f t="shared" si="1"/>
        <v>104.97501746091442</v>
      </c>
    </row>
    <row r="59" spans="1:16" x14ac:dyDescent="0.25">
      <c r="A59" s="4" t="s">
        <v>46</v>
      </c>
      <c r="B59" s="5">
        <v>24702</v>
      </c>
      <c r="C59" s="5">
        <v>22859</v>
      </c>
      <c r="D59" s="5">
        <v>22826</v>
      </c>
      <c r="E59" s="5">
        <v>22781</v>
      </c>
      <c r="F59" s="5">
        <v>22766</v>
      </c>
      <c r="G59" s="5">
        <v>22741</v>
      </c>
      <c r="H59" s="5">
        <v>22721</v>
      </c>
      <c r="I59" s="11"/>
      <c r="J59" s="11"/>
      <c r="K59" s="11"/>
      <c r="L59" s="11"/>
      <c r="M59" s="11"/>
      <c r="N59" s="11"/>
      <c r="O59" s="12">
        <f t="shared" si="0"/>
        <v>-1981</v>
      </c>
      <c r="P59" s="12">
        <f t="shared" si="1"/>
        <v>91.980406444822279</v>
      </c>
    </row>
    <row r="60" spans="1:16" x14ac:dyDescent="0.25">
      <c r="A60" s="4" t="s">
        <v>48</v>
      </c>
      <c r="B60" s="5">
        <v>20050</v>
      </c>
      <c r="C60" s="5">
        <v>20649</v>
      </c>
      <c r="D60" s="5">
        <v>20606</v>
      </c>
      <c r="E60" s="5">
        <v>20570</v>
      </c>
      <c r="F60" s="5">
        <v>20507</v>
      </c>
      <c r="G60" s="5">
        <v>20454</v>
      </c>
      <c r="H60" s="5">
        <v>20422</v>
      </c>
      <c r="I60" s="11"/>
      <c r="J60" s="11"/>
      <c r="K60" s="11"/>
      <c r="L60" s="11"/>
      <c r="M60" s="11"/>
      <c r="N60" s="11"/>
      <c r="O60" s="12">
        <f t="shared" si="0"/>
        <v>372</v>
      </c>
      <c r="P60" s="12">
        <f t="shared" si="1"/>
        <v>101.85536159600997</v>
      </c>
    </row>
    <row r="61" spans="1:16" x14ac:dyDescent="0.25">
      <c r="A61" s="4" t="s">
        <v>47</v>
      </c>
      <c r="B61" s="5">
        <v>6786</v>
      </c>
      <c r="C61" s="5">
        <v>6001</v>
      </c>
      <c r="D61" s="5">
        <v>6000</v>
      </c>
      <c r="E61" s="5">
        <v>5988</v>
      </c>
      <c r="F61" s="5">
        <v>5985</v>
      </c>
      <c r="G61" s="5">
        <v>5969</v>
      </c>
      <c r="H61" s="5">
        <v>5976</v>
      </c>
      <c r="I61" s="11"/>
      <c r="J61" s="11"/>
      <c r="K61" s="11"/>
      <c r="L61" s="11"/>
      <c r="M61" s="11"/>
      <c r="N61" s="11"/>
      <c r="O61" s="12">
        <f t="shared" si="0"/>
        <v>-810</v>
      </c>
      <c r="P61" s="12">
        <f t="shared" si="1"/>
        <v>88.063660477453581</v>
      </c>
    </row>
    <row r="62" spans="1:16" x14ac:dyDescent="0.25">
      <c r="A62" s="6" t="s">
        <v>68</v>
      </c>
      <c r="B62" s="7">
        <f t="shared" ref="B62:H62" si="9">SUM(B58:B61)</f>
        <v>88764</v>
      </c>
      <c r="C62" s="7">
        <f t="shared" si="9"/>
        <v>88743</v>
      </c>
      <c r="D62" s="7">
        <f t="shared" si="9"/>
        <v>88609</v>
      </c>
      <c r="E62" s="7">
        <f t="shared" si="9"/>
        <v>88467</v>
      </c>
      <c r="F62" s="7">
        <f t="shared" si="9"/>
        <v>88365</v>
      </c>
      <c r="G62" s="7">
        <f t="shared" si="9"/>
        <v>88251</v>
      </c>
      <c r="H62" s="7">
        <f t="shared" si="9"/>
        <v>88197</v>
      </c>
      <c r="I62" s="7"/>
      <c r="J62" s="7"/>
      <c r="K62" s="7"/>
      <c r="L62" s="7"/>
      <c r="M62" s="7"/>
      <c r="N62" s="7"/>
      <c r="O62" s="13">
        <f t="shared" si="0"/>
        <v>-567</v>
      </c>
      <c r="P62" s="13">
        <f t="shared" si="1"/>
        <v>99.361227524672159</v>
      </c>
    </row>
    <row r="63" spans="1:16" x14ac:dyDescent="0.25">
      <c r="A63" s="4" t="s">
        <v>50</v>
      </c>
      <c r="B63" s="5">
        <v>50962</v>
      </c>
      <c r="C63" s="5">
        <v>52785</v>
      </c>
      <c r="D63" s="5">
        <v>52723</v>
      </c>
      <c r="E63" s="5">
        <v>52693</v>
      </c>
      <c r="F63" s="5">
        <v>52640</v>
      </c>
      <c r="G63" s="5">
        <v>52612</v>
      </c>
      <c r="H63" s="5">
        <v>52581</v>
      </c>
      <c r="I63" s="11"/>
      <c r="J63" s="11"/>
      <c r="K63" s="11"/>
      <c r="L63" s="11"/>
      <c r="M63" s="11"/>
      <c r="N63" s="11"/>
      <c r="O63" s="12">
        <f t="shared" si="0"/>
        <v>1619</v>
      </c>
      <c r="P63" s="12">
        <f t="shared" si="1"/>
        <v>103.17687688866214</v>
      </c>
    </row>
    <row r="64" spans="1:16" x14ac:dyDescent="0.25">
      <c r="A64" s="4" t="s">
        <v>53</v>
      </c>
      <c r="B64" s="5">
        <v>37897</v>
      </c>
      <c r="C64" s="5">
        <v>39711</v>
      </c>
      <c r="D64" s="5">
        <v>39642</v>
      </c>
      <c r="E64" s="5">
        <v>39610</v>
      </c>
      <c r="F64" s="5">
        <v>39591</v>
      </c>
      <c r="G64" s="5">
        <v>39528</v>
      </c>
      <c r="H64" s="5">
        <v>39479</v>
      </c>
      <c r="I64" s="11"/>
      <c r="J64" s="11"/>
      <c r="K64" s="11"/>
      <c r="L64" s="11"/>
      <c r="M64" s="11"/>
      <c r="N64" s="11"/>
      <c r="O64" s="12">
        <f t="shared" si="0"/>
        <v>1582</v>
      </c>
      <c r="P64" s="12">
        <f t="shared" si="1"/>
        <v>104.17447291342323</v>
      </c>
    </row>
    <row r="65" spans="1:16" x14ac:dyDescent="0.25">
      <c r="A65" s="4" t="s">
        <v>51</v>
      </c>
      <c r="B65" s="5">
        <v>32324</v>
      </c>
      <c r="C65" s="5">
        <v>33273</v>
      </c>
      <c r="D65" s="5">
        <v>33229</v>
      </c>
      <c r="E65" s="5">
        <v>33219</v>
      </c>
      <c r="F65" s="5">
        <v>33160</v>
      </c>
      <c r="G65" s="5">
        <v>33133</v>
      </c>
      <c r="H65" s="5">
        <v>33138</v>
      </c>
      <c r="I65" s="11"/>
      <c r="J65" s="11"/>
      <c r="K65" s="11"/>
      <c r="L65" s="11"/>
      <c r="M65" s="11"/>
      <c r="N65" s="11"/>
      <c r="O65" s="12">
        <f t="shared" si="0"/>
        <v>814</v>
      </c>
      <c r="P65" s="12">
        <f t="shared" si="1"/>
        <v>102.51825269149857</v>
      </c>
    </row>
    <row r="66" spans="1:16" x14ac:dyDescent="0.25">
      <c r="A66" s="4" t="s">
        <v>52</v>
      </c>
      <c r="B66" s="5">
        <v>6980</v>
      </c>
      <c r="C66" s="5">
        <v>6813</v>
      </c>
      <c r="D66" s="5">
        <v>6822</v>
      </c>
      <c r="E66" s="5">
        <v>6801</v>
      </c>
      <c r="F66" s="5">
        <v>6792</v>
      </c>
      <c r="G66" s="5">
        <v>6784</v>
      </c>
      <c r="H66" s="5">
        <v>6772</v>
      </c>
      <c r="I66" s="11"/>
      <c r="J66" s="11"/>
      <c r="K66" s="11"/>
      <c r="L66" s="11"/>
      <c r="M66" s="11"/>
      <c r="N66" s="11"/>
      <c r="O66" s="12">
        <f t="shared" si="0"/>
        <v>-208</v>
      </c>
      <c r="P66" s="12">
        <f t="shared" si="1"/>
        <v>97.02005730659026</v>
      </c>
    </row>
    <row r="67" spans="1:16" x14ac:dyDescent="0.25">
      <c r="A67" s="6" t="s">
        <v>69</v>
      </c>
      <c r="B67" s="7">
        <f t="shared" ref="B67:H67" si="10">SUM(B63:B66)</f>
        <v>128163</v>
      </c>
      <c r="C67" s="7">
        <f t="shared" si="10"/>
        <v>132582</v>
      </c>
      <c r="D67" s="7">
        <f t="shared" si="10"/>
        <v>132416</v>
      </c>
      <c r="E67" s="7">
        <f t="shared" si="10"/>
        <v>132323</v>
      </c>
      <c r="F67" s="7">
        <f t="shared" si="10"/>
        <v>132183</v>
      </c>
      <c r="G67" s="7">
        <f t="shared" si="10"/>
        <v>132057</v>
      </c>
      <c r="H67" s="7">
        <f t="shared" si="10"/>
        <v>131970</v>
      </c>
      <c r="I67" s="7"/>
      <c r="J67" s="7"/>
      <c r="K67" s="7"/>
      <c r="L67" s="7"/>
      <c r="M67" s="7"/>
      <c r="N67" s="7"/>
      <c r="O67" s="13">
        <f t="shared" si="0"/>
        <v>3807</v>
      </c>
      <c r="P67" s="13">
        <f t="shared" si="1"/>
        <v>102.97043608529764</v>
      </c>
    </row>
    <row r="68" spans="1:16" x14ac:dyDescent="0.25">
      <c r="A68" s="4" t="s">
        <v>57</v>
      </c>
      <c r="B68" s="5">
        <v>37123</v>
      </c>
      <c r="C68" s="5">
        <v>41266</v>
      </c>
      <c r="D68" s="5">
        <v>41250</v>
      </c>
      <c r="E68" s="5">
        <v>41225</v>
      </c>
      <c r="F68" s="5">
        <v>41195</v>
      </c>
      <c r="G68" s="5">
        <v>41223</v>
      </c>
      <c r="H68" s="5">
        <v>41245</v>
      </c>
      <c r="I68" s="11"/>
      <c r="J68" s="11"/>
      <c r="K68" s="11"/>
      <c r="L68" s="11"/>
      <c r="M68" s="11"/>
      <c r="N68" s="11"/>
      <c r="O68" s="12">
        <f t="shared" si="0"/>
        <v>4122</v>
      </c>
      <c r="P68" s="12">
        <f t="shared" si="1"/>
        <v>111.10362847830186</v>
      </c>
    </row>
    <row r="69" spans="1:16" x14ac:dyDescent="0.25">
      <c r="A69" s="4" t="s">
        <v>58</v>
      </c>
      <c r="B69" s="5">
        <v>19103</v>
      </c>
      <c r="C69" s="5">
        <v>22184</v>
      </c>
      <c r="D69" s="5">
        <v>22181</v>
      </c>
      <c r="E69" s="5">
        <v>22151</v>
      </c>
      <c r="F69" s="5">
        <v>22135</v>
      </c>
      <c r="G69" s="5">
        <v>22093</v>
      </c>
      <c r="H69" s="5">
        <v>22112</v>
      </c>
      <c r="I69" s="11"/>
      <c r="J69" s="11"/>
      <c r="K69" s="11"/>
      <c r="L69" s="11"/>
      <c r="M69" s="11"/>
      <c r="N69" s="11"/>
      <c r="O69" s="12">
        <f t="shared" si="0"/>
        <v>3009</v>
      </c>
      <c r="P69" s="12">
        <f t="shared" si="1"/>
        <v>115.751452651416</v>
      </c>
    </row>
    <row r="70" spans="1:16" x14ac:dyDescent="0.25">
      <c r="A70" s="4" t="s">
        <v>54</v>
      </c>
      <c r="B70" s="5">
        <v>21489</v>
      </c>
      <c r="C70" s="5">
        <v>19206</v>
      </c>
      <c r="D70" s="5">
        <v>19137</v>
      </c>
      <c r="E70" s="5">
        <v>19097</v>
      </c>
      <c r="F70" s="5">
        <v>19048</v>
      </c>
      <c r="G70" s="5">
        <v>19006</v>
      </c>
      <c r="H70" s="5">
        <v>18988</v>
      </c>
      <c r="I70" s="11"/>
      <c r="J70" s="11"/>
      <c r="K70" s="11"/>
      <c r="L70" s="11"/>
      <c r="M70" s="11"/>
      <c r="N70" s="11"/>
      <c r="O70" s="12">
        <f t="shared" ref="O70:O75" si="11">H70-B70</f>
        <v>-2501</v>
      </c>
      <c r="P70" s="12">
        <f t="shared" ref="P70:P75" si="12">H70*100/B70</f>
        <v>88.361487272558051</v>
      </c>
    </row>
    <row r="71" spans="1:16" x14ac:dyDescent="0.25">
      <c r="A71" s="4" t="s">
        <v>56</v>
      </c>
      <c r="B71" s="5">
        <v>15958</v>
      </c>
      <c r="C71" s="5">
        <v>14332</v>
      </c>
      <c r="D71" s="5">
        <v>14285</v>
      </c>
      <c r="E71" s="5">
        <v>14266</v>
      </c>
      <c r="F71" s="5">
        <v>14246</v>
      </c>
      <c r="G71" s="5">
        <v>14226</v>
      </c>
      <c r="H71" s="5">
        <v>14196</v>
      </c>
      <c r="I71" s="11"/>
      <c r="J71" s="11"/>
      <c r="K71" s="11"/>
      <c r="L71" s="11"/>
      <c r="M71" s="11"/>
      <c r="N71" s="11"/>
      <c r="O71" s="12">
        <f t="shared" si="11"/>
        <v>-1762</v>
      </c>
      <c r="P71" s="12">
        <f t="shared" si="12"/>
        <v>88.958516104775029</v>
      </c>
    </row>
    <row r="72" spans="1:16" x14ac:dyDescent="0.25">
      <c r="A72" s="4" t="s">
        <v>55</v>
      </c>
      <c r="B72" s="5">
        <v>13128</v>
      </c>
      <c r="C72" s="5">
        <v>11602</v>
      </c>
      <c r="D72" s="5">
        <v>11594</v>
      </c>
      <c r="E72" s="5">
        <v>11569</v>
      </c>
      <c r="F72" s="5">
        <v>11540</v>
      </c>
      <c r="G72" s="5">
        <v>11528</v>
      </c>
      <c r="H72" s="5">
        <v>11514</v>
      </c>
      <c r="I72" s="11"/>
      <c r="J72" s="11"/>
      <c r="K72" s="11"/>
      <c r="L72" s="11"/>
      <c r="M72" s="11"/>
      <c r="N72" s="11"/>
      <c r="O72" s="12">
        <f t="shared" si="11"/>
        <v>-1614</v>
      </c>
      <c r="P72" s="12">
        <f t="shared" si="12"/>
        <v>87.705667276051187</v>
      </c>
    </row>
    <row r="73" spans="1:16" x14ac:dyDescent="0.25">
      <c r="A73" s="4" t="s">
        <v>59</v>
      </c>
      <c r="B73" s="5">
        <v>13642</v>
      </c>
      <c r="C73" s="5">
        <v>10985</v>
      </c>
      <c r="D73" s="5">
        <v>10938</v>
      </c>
      <c r="E73" s="5">
        <v>10899</v>
      </c>
      <c r="F73" s="5">
        <v>10877</v>
      </c>
      <c r="G73" s="5">
        <v>10861</v>
      </c>
      <c r="H73" s="5">
        <v>10855</v>
      </c>
      <c r="I73" s="11"/>
      <c r="J73" s="11"/>
      <c r="K73" s="11"/>
      <c r="L73" s="11"/>
      <c r="M73" s="11"/>
      <c r="N73" s="11"/>
      <c r="O73" s="12">
        <f t="shared" si="11"/>
        <v>-2787</v>
      </c>
      <c r="P73" s="12">
        <f t="shared" si="12"/>
        <v>79.570444216390555</v>
      </c>
    </row>
    <row r="74" spans="1:16" x14ac:dyDescent="0.25">
      <c r="A74" s="6" t="s">
        <v>70</v>
      </c>
      <c r="B74" s="7">
        <f t="shared" ref="B74:H74" si="13">SUM(B68:B73)</f>
        <v>120443</v>
      </c>
      <c r="C74" s="7">
        <f t="shared" si="13"/>
        <v>119575</v>
      </c>
      <c r="D74" s="7">
        <f t="shared" si="13"/>
        <v>119385</v>
      </c>
      <c r="E74" s="7">
        <f t="shared" si="13"/>
        <v>119207</v>
      </c>
      <c r="F74" s="7">
        <f t="shared" si="13"/>
        <v>119041</v>
      </c>
      <c r="G74" s="7">
        <f t="shared" si="13"/>
        <v>118937</v>
      </c>
      <c r="H74" s="7">
        <f t="shared" si="13"/>
        <v>118910</v>
      </c>
      <c r="I74" s="7"/>
      <c r="J74" s="7"/>
      <c r="K74" s="7"/>
      <c r="L74" s="7"/>
      <c r="M74" s="7"/>
      <c r="N74" s="7"/>
      <c r="O74" s="13">
        <f t="shared" si="11"/>
        <v>-1533</v>
      </c>
      <c r="P74" s="13">
        <f t="shared" si="12"/>
        <v>98.727198757918686</v>
      </c>
    </row>
    <row r="75" spans="1:16" x14ac:dyDescent="0.25">
      <c r="A75" s="8" t="s">
        <v>60</v>
      </c>
      <c r="B75" s="9">
        <f t="shared" ref="B75:H75" si="14">SUM(B13+B19+B28+B36+B42+B49+B57+B62+B67+B74)</f>
        <v>2886883</v>
      </c>
      <c r="C75" s="9">
        <f t="shared" si="14"/>
        <v>3023323</v>
      </c>
      <c r="D75" s="9">
        <f t="shared" si="14"/>
        <v>3022932</v>
      </c>
      <c r="E75" s="9">
        <f t="shared" si="14"/>
        <v>3022564</v>
      </c>
      <c r="F75" s="9">
        <f t="shared" si="14"/>
        <v>3022109</v>
      </c>
      <c r="G75" s="9">
        <f t="shared" si="14"/>
        <v>3022580</v>
      </c>
      <c r="H75" s="9">
        <f t="shared" si="14"/>
        <v>3023662</v>
      </c>
      <c r="I75" s="9"/>
      <c r="J75" s="9"/>
      <c r="K75" s="9"/>
      <c r="L75" s="9"/>
      <c r="M75" s="9"/>
      <c r="N75" s="9"/>
      <c r="O75" s="14">
        <f t="shared" si="11"/>
        <v>136779</v>
      </c>
      <c r="P75" s="14">
        <f t="shared" si="12"/>
        <v>104.73794746790917</v>
      </c>
    </row>
    <row r="77" spans="1:16" x14ac:dyDescent="0.25">
      <c r="A77" s="10" t="s">
        <v>86</v>
      </c>
    </row>
  </sheetData>
  <mergeCells count="6">
    <mergeCell ref="A1:P1"/>
    <mergeCell ref="A3:A4"/>
    <mergeCell ref="B3:B4"/>
    <mergeCell ref="O3:O4"/>
    <mergeCell ref="P3:P4"/>
    <mergeCell ref="C3:N3"/>
  </mergeCells>
  <pageMargins left="0.7" right="0.7" top="0.75" bottom="0.75" header="0.3" footer="0.3"/>
  <pageSetup paperSize="9" scale="73" fitToHeight="0" orientation="landscape" horizontalDpi="4294967293" verticalDpi="4294967293" r:id="rId1"/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Šilaikienė</dc:creator>
  <cp:lastModifiedBy>Lina Šilaikienė</cp:lastModifiedBy>
  <cp:lastPrinted>2026-07-14T06:28:47Z</cp:lastPrinted>
  <dcterms:created xsi:type="dcterms:W3CDTF">2023-09-04T06:45:00Z</dcterms:created>
  <dcterms:modified xsi:type="dcterms:W3CDTF">2026-07-14T06:29:06Z</dcterms:modified>
</cp:coreProperties>
</file>