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pusmetis\"/>
    </mc:Choice>
  </mc:AlternateContent>
  <xr:revisionPtr revIDLastSave="0" documentId="13_ncr:1_{AA4514C3-7B16-4E4B-9BB0-C2AEA417EE16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5 m." sheetId="1" r:id="rId1"/>
  </sheets>
  <definedNames>
    <definedName name="_xlnm._FilterDatabase" localSheetId="0" hidden="1">'2025 m.'!$A$20:$U$117</definedName>
    <definedName name="_Hlk81406292" localSheetId="0">'2025 m.'!#REF!</definedName>
    <definedName name="nac5a3062ba3c479b9f9213bd40d86201" localSheetId="0">'2025 m.'!#REF!</definedName>
    <definedName name="_xlnm.Print_Area" localSheetId="0">'2025 m.'!$A$1:$U$119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K99" i="1" s="1"/>
  <c r="E100" i="1"/>
  <c r="E101" i="1"/>
  <c r="E102" i="1"/>
  <c r="E103" i="1"/>
  <c r="E104" i="1"/>
  <c r="E105" i="1"/>
  <c r="E106" i="1"/>
  <c r="E107" i="1"/>
  <c r="E108" i="1"/>
  <c r="E109" i="1"/>
  <c r="E110" i="1"/>
  <c r="E111" i="1"/>
  <c r="H111" i="1" s="1"/>
  <c r="E112" i="1"/>
  <c r="H112" i="1" s="1"/>
  <c r="E113" i="1"/>
  <c r="H113" i="1" s="1"/>
  <c r="E114" i="1"/>
  <c r="H114" i="1" s="1"/>
  <c r="E115" i="1"/>
  <c r="E116" i="1"/>
  <c r="E117" i="1"/>
  <c r="E22" i="1"/>
  <c r="H99" i="1" l="1"/>
  <c r="H47" i="1"/>
  <c r="H104" i="1"/>
  <c r="K29" i="1"/>
  <c r="K108" i="1"/>
  <c r="K92" i="1"/>
  <c r="K68" i="1"/>
  <c r="K52" i="1"/>
  <c r="K44" i="1"/>
  <c r="K96" i="1"/>
  <c r="K36" i="1"/>
  <c r="K28" i="1"/>
  <c r="H71" i="1"/>
  <c r="K105" i="1"/>
  <c r="H96" i="1"/>
  <c r="H66" i="1"/>
  <c r="K51" i="1"/>
  <c r="K101" i="1"/>
  <c r="K93" i="1"/>
  <c r="K77" i="1"/>
  <c r="K69" i="1"/>
  <c r="K45" i="1"/>
  <c r="H91" i="1"/>
  <c r="K112" i="1"/>
  <c r="K26" i="1"/>
  <c r="K67" i="1"/>
  <c r="H98" i="1"/>
  <c r="H50" i="1"/>
  <c r="K23" i="1"/>
  <c r="H82" i="1"/>
  <c r="H44" i="1"/>
  <c r="H107" i="1"/>
  <c r="H90" i="1"/>
  <c r="H74" i="1"/>
  <c r="H58" i="1"/>
  <c r="K39" i="1"/>
  <c r="K31" i="1"/>
  <c r="H69" i="1"/>
  <c r="K50" i="1"/>
  <c r="H105" i="1"/>
  <c r="H101" i="1"/>
  <c r="H97" i="1"/>
  <c r="H93" i="1"/>
  <c r="H85" i="1"/>
  <c r="H77" i="1"/>
  <c r="H73" i="1"/>
  <c r="H65" i="1"/>
  <c r="H61" i="1"/>
  <c r="H53" i="1"/>
  <c r="H45" i="1"/>
  <c r="K82" i="1"/>
  <c r="K66" i="1"/>
  <c r="H22" i="1"/>
  <c r="K22" i="1"/>
  <c r="H87" i="1"/>
  <c r="H79" i="1"/>
  <c r="K89" i="1"/>
  <c r="K81" i="1"/>
  <c r="K104" i="1"/>
  <c r="K110" i="1"/>
  <c r="K102" i="1"/>
  <c r="K86" i="1"/>
  <c r="K78" i="1"/>
  <c r="K70" i="1"/>
  <c r="K62" i="1"/>
  <c r="K54" i="1"/>
  <c r="K46" i="1"/>
  <c r="K34" i="1"/>
  <c r="K85" i="1"/>
  <c r="K61" i="1"/>
  <c r="K53" i="1"/>
  <c r="H55" i="1"/>
  <c r="H60" i="1"/>
  <c r="H76" i="1"/>
  <c r="K84" i="1"/>
  <c r="H103" i="1"/>
  <c r="H95" i="1"/>
  <c r="H63" i="1"/>
  <c r="H117" i="1"/>
  <c r="K111" i="1"/>
  <c r="K103" i="1"/>
  <c r="K95" i="1"/>
  <c r="K83" i="1"/>
  <c r="K47" i="1"/>
  <c r="H110" i="1"/>
  <c r="H102" i="1"/>
  <c r="H86" i="1"/>
  <c r="H78" i="1"/>
  <c r="H70" i="1"/>
  <c r="H62" i="1"/>
  <c r="H54" i="1"/>
  <c r="H46" i="1"/>
  <c r="K117" i="1"/>
  <c r="K107" i="1"/>
  <c r="K91" i="1"/>
  <c r="K87" i="1"/>
  <c r="K79" i="1"/>
  <c r="K71" i="1"/>
  <c r="K63" i="1"/>
  <c r="K59" i="1"/>
  <c r="K55" i="1"/>
  <c r="K35" i="1"/>
  <c r="K27" i="1"/>
  <c r="H89" i="1"/>
  <c r="K90" i="1"/>
  <c r="K38" i="1"/>
  <c r="K30" i="1"/>
  <c r="K32" i="1"/>
  <c r="K76" i="1"/>
  <c r="H100" i="1"/>
  <c r="H88" i="1"/>
  <c r="H80" i="1"/>
  <c r="H72" i="1"/>
  <c r="H64" i="1"/>
  <c r="H56" i="1"/>
  <c r="H48" i="1"/>
  <c r="K113" i="1"/>
  <c r="K33" i="1"/>
  <c r="K24" i="1"/>
  <c r="H81" i="1"/>
  <c r="F21" i="1"/>
  <c r="K25" i="1"/>
  <c r="K60" i="1"/>
  <c r="K73" i="1"/>
  <c r="K49" i="1"/>
  <c r="H49" i="1"/>
  <c r="K74" i="1"/>
  <c r="H68" i="1"/>
  <c r="K100" i="1"/>
  <c r="K88" i="1"/>
  <c r="K80" i="1"/>
  <c r="K72" i="1"/>
  <c r="K64" i="1"/>
  <c r="K56" i="1"/>
  <c r="K48" i="1"/>
  <c r="K40" i="1"/>
  <c r="G21" i="1"/>
  <c r="H84" i="1"/>
  <c r="H51" i="1"/>
  <c r="E21" i="1"/>
  <c r="K65" i="1"/>
  <c r="K57" i="1"/>
  <c r="H59" i="1"/>
  <c r="K58" i="1"/>
  <c r="H108" i="1"/>
  <c r="H92" i="1"/>
  <c r="H67" i="1"/>
  <c r="H57" i="1"/>
  <c r="K37" i="1"/>
  <c r="K114" i="1"/>
  <c r="K98" i="1"/>
  <c r="H83" i="1"/>
  <c r="L21" i="1"/>
  <c r="Q21" i="1"/>
  <c r="N21" i="1"/>
  <c r="R21" i="1"/>
  <c r="J21" i="1"/>
  <c r="O21" i="1"/>
  <c r="M21" i="1"/>
  <c r="T21" i="1"/>
  <c r="I21" i="1"/>
  <c r="D21" i="1"/>
  <c r="H21" i="1" l="1"/>
  <c r="P21" i="1"/>
  <c r="K21" i="1"/>
  <c r="S21" i="1"/>
  <c r="U21" i="1" s="1"/>
</calcChain>
</file>

<file path=xl/sharedStrings.xml><?xml version="1.0" encoding="utf-8"?>
<sst xmlns="http://schemas.openxmlformats.org/spreadsheetml/2006/main" count="175" uniqueCount="135">
  <si>
    <t>Eil. Nr.</t>
  </si>
  <si>
    <t>Asmens sveikatos priežiūros įstaigos (toliau – ASPĮ) identifikacinis numeris</t>
  </si>
  <si>
    <t>ASPĮ pavadinimas</t>
  </si>
  <si>
    <t>vnt.</t>
  </si>
  <si>
    <t>Eur</t>
  </si>
  <si>
    <t xml:space="preserve">Forma patvirtinta  </t>
  </si>
  <si>
    <t xml:space="preserve"> Valstybinės ligonių kasos prie </t>
  </si>
  <si>
    <t xml:space="preserve"> Sveikatos apsaugos ministerijos direktoriaus </t>
  </si>
  <si>
    <t>Planuojama patikrinti per ataskaitinį laikotarpį*</t>
  </si>
  <si>
    <t>Informavimo paslauga</t>
  </si>
  <si>
    <t>ATRANKINĖS MAMOGRAFINĖS PATIKROS DĖL KRŪTIES VĖŽIO FINANSAVIMO PROGRAMOS VYKDYMO ATASKAITA</t>
  </si>
  <si>
    <t>Mamogramų atlikimo paslauga</t>
  </si>
  <si>
    <t>Mamogramų vertinimo paslauga</t>
  </si>
  <si>
    <t>kodas 3902</t>
  </si>
  <si>
    <t>kodas 3903</t>
  </si>
  <si>
    <t>kodas 1960</t>
  </si>
  <si>
    <t>kodai 2048–2053</t>
  </si>
  <si>
    <r>
      <t>Siuntimo atlikti mamografijos tyrimą ir rezultatų įvertinimo</t>
    </r>
    <r>
      <rPr>
        <b/>
        <sz val="10"/>
        <color rgb="FF000000"/>
        <rFont val="Times New Roman"/>
        <family val="1"/>
        <charset val="186"/>
      </rPr>
      <t> </t>
    </r>
    <r>
      <rPr>
        <sz val="10"/>
        <color rgb="FF000000"/>
        <rFont val="Times New Roman"/>
        <family val="1"/>
        <charset val="186"/>
      </rPr>
      <t>paslauga</t>
    </r>
  </si>
  <si>
    <t>kodas 4533</t>
  </si>
  <si>
    <t xml:space="preserve"> 2006 m. kovo 29 d. įsakymu Nr. 1K-43 </t>
  </si>
  <si>
    <t>Mamogramų atlikimo paslauga (teikiama vykdant bandomąjį projektą)</t>
  </si>
  <si>
    <t>Prie ASPĮ prirašytų 45–74 m. (imtinai) moterų skaičius (sausio 1 d. duomenimis)</t>
  </si>
  <si>
    <t xml:space="preserve">* Prie ASPĮ prirašytų 45–74 m. (imtinai) moterų skaičių (sausio 1 d. duomenimis) dalijame iš programoje nustatyto laikotarpio (atitinkamo metų skaičiaus) tarp periodinių patikrinimų (jei skaičiuojama, kiek moterų planuojama patikrinti per ketvirtį, dar dalijame iš 4). </t>
  </si>
  <si>
    <t>kodai 4619-4620</t>
  </si>
  <si>
    <t xml:space="preserve"> (Valstybinės ligonių kasos prie  </t>
  </si>
  <si>
    <t xml:space="preserve"> Sveikatos apsaugos ministerijos direktoriaus  </t>
  </si>
  <si>
    <t>Mamogramų vertinimo paslauga (teikiama vykdant bandomąjį projektą)</t>
  </si>
  <si>
    <t>Įvykdyta proc. (6/5 x 100)</t>
  </si>
  <si>
    <t>Įvykdyta proc. (9/5 x 100)</t>
  </si>
  <si>
    <t>Įvykdyta proc. ((12+14)/5 x 100)</t>
  </si>
  <si>
    <t>Įvykdyta proc. ((17+19)/5 x 100)</t>
  </si>
  <si>
    <t xml:space="preserve"> 2025 m. sausio 31 d. įsakymo Nr. 1K-29 redakcija) </t>
  </si>
  <si>
    <t>VILNIAUS TERITORINĖ LIGONIŲ KASA</t>
  </si>
  <si>
    <t>Vilnius</t>
  </si>
  <si>
    <t>Iš viso: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</si>
  <si>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</si>
  <si>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</si>
  <si>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</si>
  <si>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</si>
  <si>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</si>
  <si>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</si>
  <si>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</si>
  <si>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</si>
  <si>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</si>
  <si>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</si>
  <si>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</si>
  <si>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</si>
  <si>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</si>
  <si>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</si>
  <si>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</si>
  <si>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</si>
  <si>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VšĮ Vilniaus miesto klinikinė ligoninė</t>
  </si>
  <si>
    <t>Lietuvos Respublikos vidaus reikalų ministerijos Medicinos centras</t>
  </si>
  <si>
    <t>VšĮ Druskininkų ligoninė</t>
  </si>
  <si>
    <t>VšĮ Ukmergės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</si>
  <si>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</si>
  <si>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</si>
  <si>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</si>
  <si>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</si>
  <si>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</si>
  <si>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</si>
  <si>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</si>
  <si>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</si>
  <si>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Reginos šeimos gydytojo centras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</si>
  <si>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</si>
  <si>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</si>
  <si>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</si>
  <si>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</si>
  <si>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</si>
  <si>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</si>
  <si>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</si>
  <si>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</si>
  <si>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</si>
  <si>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</si>
  <si>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</si>
  <si>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</si>
  <si>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</si>
  <si>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</si>
  <si>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</si>
  <si>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</si>
  <si>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</si>
  <si>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</si>
  <si>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</si>
  <si>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</si>
  <si>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</si>
  <si>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</si>
  <si>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Lietuvos kariuomenė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</si>
  <si>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</si>
  <si>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</si>
  <si>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</si>
  <si>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</si>
  <si>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</si>
  <si>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</si>
  <si>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</si>
  <si>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</si>
  <si>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</si>
  <si>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</si>
  <si>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</si>
  <si>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</si>
  <si>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</si>
  <si>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</si>
  <si>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</si>
  <si>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</si>
  <si>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</si>
  <si>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UAB „Gilės“</t>
  </si>
  <si>
    <t>Integralios medicinos centras, UAB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</si>
  <si>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</si>
  <si>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</si>
  <si>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</si>
  <si>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</si>
  <si>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UAB „Bendruomenės gydymo centras“</t>
  </si>
  <si>
    <t>IĮ Stanaičių šeimos klinika</t>
  </si>
  <si>
    <t>UAB „Unavita“</t>
  </si>
  <si>
    <t>UAB „Jašiūnų šeimos klinika“</t>
  </si>
  <si>
    <t>UAB „Baltic BioScience“</t>
  </si>
  <si>
    <t>Vaikų ir jaunimo klinika „Empatija“ UAB</t>
  </si>
  <si>
    <t>Addere UAB</t>
  </si>
  <si>
    <t>UAB „Tavo profilaktika“</t>
  </si>
  <si>
    <t>UAB „Omedica“</t>
  </si>
  <si>
    <t>UAB „RVL klinika“</t>
  </si>
  <si>
    <t>UAB Bendrystės klinika</t>
  </si>
  <si>
    <t>UAB „Klinika RVK“</t>
  </si>
  <si>
    <t>VšĮ "Vilnelės šeimos klinika"</t>
  </si>
  <si>
    <t>-</t>
  </si>
  <si>
    <t>UAB „Vingio klinika“</t>
  </si>
  <si>
    <t>UAB „InnMed“</t>
  </si>
  <si>
    <t>UAB „Telesante“</t>
  </si>
  <si>
    <t>UAB „Gerovės klinika“</t>
  </si>
  <si>
    <t>VšĮ Vilniaus rajono poliklinika</t>
  </si>
  <si>
    <t>UAB „Pagirių šiltnamiai“ (sutartis negalioja nuo 2025-02-01)</t>
  </si>
  <si>
    <t>X</t>
  </si>
  <si>
    <t>UAB „Medisanitas“</t>
  </si>
  <si>
    <t>UAB „Džiaugsmo klinika“</t>
  </si>
  <si>
    <t>2025 m. sausio–birželio mėn.</t>
  </si>
  <si>
    <t>2025-07-25 Nr. M-2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</si>
</sst>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9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U120"/>
  <sheetViews>
    <sheetView tabSelected="1" view="pageBreakPreview" topLeftCell="A8" zoomScaleNormal="70" zoomScaleSheetLayoutView="100" workbookViewId="0">
      <pane xSplit="3" ySplit="14" topLeftCell="D22" activePane="bottomRight" state="frozen"/>
      <selection activeCell="A8" sqref="A8"/>
      <selection pane="topRight" activeCell="D8" sqref="D8"/>
      <selection pane="bottomLeft" activeCell="A29" sqref="A29"/>
      <selection pane="bottomRight" activeCell="A16" sqref="A16"/>
    </sheetView>
  </sheetViews>
  <sheetFormatPr defaultColWidth="8.85546875" defaultRowHeight="12.75" x14ac:dyDescent="0.2"/>
  <cols>
    <col min="1" max="1" width="6.140625" style="8" customWidth="1"/>
    <col min="2" max="2" width="9.85546875" style="8" customWidth="1"/>
    <col min="3" max="3" width="23.140625" style="9" customWidth="1"/>
    <col min="4" max="4" width="18.85546875" style="8" customWidth="1"/>
    <col min="5" max="5" width="13.28515625" style="8" customWidth="1"/>
    <col min="6" max="6" width="8.85546875" style="8"/>
    <col min="7" max="7" width="10.28515625" style="8" customWidth="1"/>
    <col min="8" max="8" width="9.7109375" style="8" customWidth="1"/>
    <col min="9" max="9" width="11.5703125" style="8" customWidth="1"/>
    <col min="10" max="10" width="12.28515625" style="8" customWidth="1"/>
    <col min="11" max="11" width="9.28515625" style="8" customWidth="1"/>
    <col min="12" max="12" width="8.85546875" style="8"/>
    <col min="13" max="13" width="9.85546875" style="8" bestFit="1" customWidth="1"/>
    <col min="14" max="14" width="9.85546875" style="8" customWidth="1"/>
    <col min="15" max="15" width="11" style="8" customWidth="1"/>
    <col min="16" max="21" width="10.85546875" style="8" customWidth="1"/>
    <col min="22" max="16384" width="8.85546875" style="8"/>
  </cols>
  <sheetData>
    <row r="1" spans="1:21" x14ac:dyDescent="0.2">
      <c r="P1" s="3" t="s">
        <v>5</v>
      </c>
      <c r="Q1" s="3"/>
      <c r="R1" s="3"/>
      <c r="S1" s="3"/>
      <c r="T1" s="3"/>
      <c r="U1" s="3"/>
    </row>
    <row r="2" spans="1:21" x14ac:dyDescent="0.2">
      <c r="P2" s="3" t="s">
        <v>6</v>
      </c>
      <c r="Q2" s="3"/>
      <c r="R2" s="3"/>
      <c r="S2" s="3"/>
      <c r="T2" s="3"/>
      <c r="U2" s="3"/>
    </row>
    <row r="3" spans="1:21" x14ac:dyDescent="0.2">
      <c r="P3" s="7" t="s">
        <v>7</v>
      </c>
      <c r="Q3" s="7"/>
      <c r="R3" s="7"/>
      <c r="S3" s="7"/>
      <c r="T3" s="7"/>
      <c r="U3" s="7"/>
    </row>
    <row r="4" spans="1:21" x14ac:dyDescent="0.2">
      <c r="P4" s="3" t="s">
        <v>19</v>
      </c>
      <c r="Q4" s="3"/>
      <c r="R4" s="3"/>
      <c r="S4" s="3"/>
      <c r="T4" s="3"/>
      <c r="U4" s="3"/>
    </row>
    <row r="5" spans="1:21" x14ac:dyDescent="0.2">
      <c r="P5" s="3" t="s">
        <v>24</v>
      </c>
      <c r="Q5" s="3"/>
      <c r="R5" s="3"/>
      <c r="S5" s="3"/>
      <c r="T5" s="3"/>
      <c r="U5" s="3"/>
    </row>
    <row r="6" spans="1:21" x14ac:dyDescent="0.2">
      <c r="P6" s="7" t="s">
        <v>25</v>
      </c>
      <c r="Q6" s="7"/>
      <c r="R6" s="7"/>
      <c r="S6" s="7"/>
      <c r="T6" s="7"/>
      <c r="U6" s="7"/>
    </row>
    <row r="7" spans="1:21" x14ac:dyDescent="0.2">
      <c r="P7" s="7" t="s">
        <v>31</v>
      </c>
      <c r="Q7" s="7"/>
      <c r="R7" s="7"/>
      <c r="S7" s="7"/>
      <c r="T7" s="7"/>
      <c r="U7" s="7"/>
    </row>
    <row r="8" spans="1:21" ht="27" customHeight="1" x14ac:dyDescent="0.2">
      <c r="A8" s="1"/>
    </row>
    <row r="9" spans="1:21" x14ac:dyDescent="0.2">
      <c r="A9" s="28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1" x14ac:dyDescent="0.2">
      <c r="A10" s="2"/>
    </row>
    <row r="11" spans="1:21" x14ac:dyDescent="0.2">
      <c r="A11" s="28" t="s">
        <v>10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x14ac:dyDescent="0.2">
      <c r="A12" s="1"/>
    </row>
    <row r="13" spans="1:21" x14ac:dyDescent="0.2">
      <c r="A13" s="26" t="s">
        <v>133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x14ac:dyDescent="0.2">
      <c r="A14" s="26" t="s">
        <v>134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x14ac:dyDescent="0.2">
      <c r="A15" s="26" t="s">
        <v>33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7" spans="1:21" ht="58.5" customHeight="1" x14ac:dyDescent="0.2">
      <c r="A17" s="24" t="s">
        <v>0</v>
      </c>
      <c r="B17" s="24" t="s">
        <v>1</v>
      </c>
      <c r="C17" s="24" t="s">
        <v>2</v>
      </c>
      <c r="D17" s="24" t="s">
        <v>21</v>
      </c>
      <c r="E17" s="24" t="s">
        <v>8</v>
      </c>
      <c r="F17" s="24" t="s">
        <v>9</v>
      </c>
      <c r="G17" s="24"/>
      <c r="H17" s="24" t="s">
        <v>27</v>
      </c>
      <c r="I17" s="24" t="s">
        <v>17</v>
      </c>
      <c r="J17" s="24"/>
      <c r="K17" s="24" t="s">
        <v>28</v>
      </c>
      <c r="L17" s="24" t="s">
        <v>11</v>
      </c>
      <c r="M17" s="24"/>
      <c r="N17" s="24" t="s">
        <v>20</v>
      </c>
      <c r="O17" s="24"/>
      <c r="P17" s="24" t="s">
        <v>29</v>
      </c>
      <c r="Q17" s="24" t="s">
        <v>12</v>
      </c>
      <c r="R17" s="24"/>
      <c r="S17" s="24" t="s">
        <v>26</v>
      </c>
      <c r="T17" s="24"/>
      <c r="U17" s="24" t="s">
        <v>30</v>
      </c>
    </row>
    <row r="18" spans="1:21" ht="14.65" customHeight="1" x14ac:dyDescent="0.2">
      <c r="A18" s="24"/>
      <c r="B18" s="24"/>
      <c r="C18" s="24"/>
      <c r="D18" s="24"/>
      <c r="E18" s="24"/>
      <c r="F18" s="24" t="s">
        <v>13</v>
      </c>
      <c r="G18" s="24"/>
      <c r="H18" s="24"/>
      <c r="I18" s="24" t="s">
        <v>14</v>
      </c>
      <c r="J18" s="24"/>
      <c r="K18" s="24"/>
      <c r="L18" s="24" t="s">
        <v>15</v>
      </c>
      <c r="M18" s="24"/>
      <c r="N18" s="24" t="s">
        <v>18</v>
      </c>
      <c r="O18" s="24"/>
      <c r="P18" s="24"/>
      <c r="Q18" s="24" t="s">
        <v>16</v>
      </c>
      <c r="R18" s="24"/>
      <c r="S18" s="24" t="s">
        <v>23</v>
      </c>
      <c r="T18" s="27"/>
      <c r="U18" s="27"/>
    </row>
    <row r="19" spans="1:21" ht="36" customHeight="1" x14ac:dyDescent="0.2">
      <c r="A19" s="24"/>
      <c r="B19" s="24"/>
      <c r="C19" s="24"/>
      <c r="D19" s="24"/>
      <c r="E19" s="24"/>
      <c r="F19" s="5" t="s">
        <v>3</v>
      </c>
      <c r="G19" s="5" t="s">
        <v>4</v>
      </c>
      <c r="H19" s="24"/>
      <c r="I19" s="5" t="s">
        <v>3</v>
      </c>
      <c r="J19" s="5" t="s">
        <v>4</v>
      </c>
      <c r="K19" s="24"/>
      <c r="L19" s="5" t="s">
        <v>3</v>
      </c>
      <c r="M19" s="5" t="s">
        <v>4</v>
      </c>
      <c r="N19" s="5" t="s">
        <v>3</v>
      </c>
      <c r="O19" s="5" t="s">
        <v>4</v>
      </c>
      <c r="P19" s="24"/>
      <c r="Q19" s="5" t="s">
        <v>3</v>
      </c>
      <c r="R19" s="5" t="s">
        <v>4</v>
      </c>
      <c r="S19" s="5" t="s">
        <v>3</v>
      </c>
      <c r="T19" s="5" t="s">
        <v>4</v>
      </c>
      <c r="U19" s="27"/>
    </row>
    <row r="20" spans="1:21" x14ac:dyDescent="0.2">
      <c r="A20" s="11">
        <v>1</v>
      </c>
      <c r="B20" s="11">
        <v>2</v>
      </c>
      <c r="C20" s="11">
        <v>3</v>
      </c>
      <c r="D20" s="11">
        <v>4</v>
      </c>
      <c r="E20" s="11">
        <v>5</v>
      </c>
      <c r="F20" s="11">
        <v>6</v>
      </c>
      <c r="G20" s="11">
        <v>7</v>
      </c>
      <c r="H20" s="11">
        <v>8</v>
      </c>
      <c r="I20" s="11">
        <v>9</v>
      </c>
      <c r="J20" s="11">
        <v>10</v>
      </c>
      <c r="K20" s="11">
        <v>11</v>
      </c>
      <c r="L20" s="11">
        <v>12</v>
      </c>
      <c r="M20" s="11">
        <v>13</v>
      </c>
      <c r="N20" s="11">
        <v>14</v>
      </c>
      <c r="O20" s="11">
        <v>15</v>
      </c>
      <c r="P20" s="11">
        <v>16</v>
      </c>
      <c r="Q20" s="11">
        <v>17</v>
      </c>
      <c r="R20" s="11">
        <v>18</v>
      </c>
      <c r="S20" s="11">
        <v>19</v>
      </c>
      <c r="T20" s="11">
        <v>20</v>
      </c>
      <c r="U20" s="11">
        <v>21</v>
      </c>
    </row>
    <row r="21" spans="1:21" s="10" customFormat="1" x14ac:dyDescent="0.2">
      <c r="A21" s="23"/>
      <c r="B21" s="18"/>
      <c r="C21" s="19" t="s">
        <v>34</v>
      </c>
      <c r="D21" s="20">
        <f>SUM(D22:D117)</f>
        <v>209852</v>
      </c>
      <c r="E21" s="20">
        <f t="shared" ref="E21:T21" si="0">SUM(E22:E117)</f>
        <v>52463</v>
      </c>
      <c r="F21" s="20">
        <f t="shared" si="0"/>
        <v>71920</v>
      </c>
      <c r="G21" s="21">
        <f t="shared" si="0"/>
        <v>230863.20000000013</v>
      </c>
      <c r="H21" s="22">
        <f>+F21/E21</f>
        <v>1.3708708994910699</v>
      </c>
      <c r="I21" s="20">
        <f t="shared" si="0"/>
        <v>39061</v>
      </c>
      <c r="J21" s="21">
        <f t="shared" si="0"/>
        <v>203117.2000000001</v>
      </c>
      <c r="K21" s="22">
        <f>+I21/E21</f>
        <v>0.74454377370718416</v>
      </c>
      <c r="L21" s="20">
        <f t="shared" si="0"/>
        <v>37355</v>
      </c>
      <c r="M21" s="21">
        <f t="shared" si="0"/>
        <v>735146.40000000014</v>
      </c>
      <c r="N21" s="20">
        <f t="shared" si="0"/>
        <v>6575</v>
      </c>
      <c r="O21" s="21">
        <f t="shared" si="0"/>
        <v>129396</v>
      </c>
      <c r="P21" s="22">
        <f>+(L21+N21)/E21</f>
        <v>0.83735203857957041</v>
      </c>
      <c r="Q21" s="20">
        <f t="shared" si="0"/>
        <v>42440</v>
      </c>
      <c r="R21" s="21">
        <f t="shared" si="0"/>
        <v>774954.39999999979</v>
      </c>
      <c r="S21" s="20">
        <f t="shared" si="0"/>
        <v>1454</v>
      </c>
      <c r="T21" s="21">
        <f t="shared" si="0"/>
        <v>26550.039999999997</v>
      </c>
      <c r="U21" s="22">
        <f>+(Q21+S21)/E21</f>
        <v>0.83666584068772276</v>
      </c>
    </row>
    <row r="22" spans="1:21" ht="38.25" x14ac:dyDescent="0.2">
      <c r="A22" s="5">
        <v>1</v>
      </c>
      <c r="B22" s="5">
        <v>77</v>
      </c>
      <c r="C22" s="12" t="s">
        <v>35</v>
      </c>
      <c r="D22" s="13">
        <v>3444</v>
      </c>
      <c r="E22" s="13">
        <f>(D22/2)/2</f>
        <v>861</v>
      </c>
      <c r="F22" s="13">
        <v>1195</v>
      </c>
      <c r="G22" s="14">
        <v>3835.95</v>
      </c>
      <c r="H22" s="15">
        <f>+F22/E22</f>
        <v>1.3879210220673635</v>
      </c>
      <c r="I22" s="13">
        <v>678</v>
      </c>
      <c r="J22" s="14">
        <v>3525.6</v>
      </c>
      <c r="K22" s="15">
        <f t="shared" ref="K22:K85" si="1">+I22/E22</f>
        <v>0.78745644599303133</v>
      </c>
      <c r="L22" s="13"/>
      <c r="M22" s="14"/>
      <c r="N22" s="13"/>
      <c r="O22" s="14"/>
      <c r="P22" s="15"/>
      <c r="Q22" s="13"/>
      <c r="R22" s="14"/>
      <c r="S22" s="16"/>
      <c r="T22" s="14"/>
      <c r="U22" s="15"/>
    </row>
    <row r="23" spans="1:21" ht="25.5" x14ac:dyDescent="0.2">
      <c r="A23" s="5">
        <v>2</v>
      </c>
      <c r="B23" s="5">
        <v>79</v>
      </c>
      <c r="C23" s="12" t="s">
        <v>36</v>
      </c>
      <c r="D23" s="13">
        <v>3663</v>
      </c>
      <c r="E23" s="13">
        <f t="shared" ref="E23:E86" si="2">(D23/2)/2</f>
        <v>915.75</v>
      </c>
      <c r="F23" s="13">
        <v>670</v>
      </c>
      <c r="G23" s="14">
        <v>2150.7000000000003</v>
      </c>
      <c r="H23" s="15">
        <f t="shared" ref="H23:H40" si="3">+F23/E23</f>
        <v>0.73164073164073162</v>
      </c>
      <c r="I23" s="13">
        <v>538</v>
      </c>
      <c r="J23" s="14">
        <v>2797.6</v>
      </c>
      <c r="K23" s="15">
        <f t="shared" si="1"/>
        <v>0.58749658749658751</v>
      </c>
      <c r="L23" s="13"/>
      <c r="M23" s="14"/>
      <c r="N23" s="13"/>
      <c r="O23" s="14"/>
      <c r="P23" s="15"/>
      <c r="Q23" s="13"/>
      <c r="R23" s="14"/>
      <c r="S23" s="16"/>
      <c r="T23" s="14"/>
      <c r="U23" s="15"/>
    </row>
    <row r="24" spans="1:21" x14ac:dyDescent="0.2">
      <c r="A24" s="5">
        <v>3</v>
      </c>
      <c r="B24" s="5">
        <v>82</v>
      </c>
      <c r="C24" s="12" t="s">
        <v>37</v>
      </c>
      <c r="D24" s="13">
        <v>10387</v>
      </c>
      <c r="E24" s="13">
        <f t="shared" si="2"/>
        <v>2596.75</v>
      </c>
      <c r="F24" s="13">
        <v>4287</v>
      </c>
      <c r="G24" s="14">
        <v>13761.27</v>
      </c>
      <c r="H24" s="15">
        <f t="shared" si="3"/>
        <v>1.6509097910850101</v>
      </c>
      <c r="I24" s="13">
        <v>2110</v>
      </c>
      <c r="J24" s="14">
        <v>10972</v>
      </c>
      <c r="K24" s="15">
        <f t="shared" si="1"/>
        <v>0.81255415423125055</v>
      </c>
      <c r="L24" s="13"/>
      <c r="M24" s="14"/>
      <c r="N24" s="13"/>
      <c r="O24" s="14"/>
      <c r="P24" s="15"/>
      <c r="Q24" s="13"/>
      <c r="R24" s="14"/>
      <c r="S24" s="16"/>
      <c r="T24" s="14"/>
      <c r="U24" s="15"/>
    </row>
    <row r="25" spans="1:21" x14ac:dyDescent="0.2">
      <c r="A25" s="5">
        <v>4</v>
      </c>
      <c r="B25" s="5">
        <v>91</v>
      </c>
      <c r="C25" s="12" t="s">
        <v>38</v>
      </c>
      <c r="D25" s="13">
        <v>16806</v>
      </c>
      <c r="E25" s="13">
        <f t="shared" si="2"/>
        <v>4201.5</v>
      </c>
      <c r="F25" s="13">
        <v>6915</v>
      </c>
      <c r="G25" s="14">
        <v>22197.149999999998</v>
      </c>
      <c r="H25" s="15">
        <f t="shared" si="3"/>
        <v>1.6458407711531595</v>
      </c>
      <c r="I25" s="13">
        <v>4874</v>
      </c>
      <c r="J25" s="14">
        <v>25344.800000000003</v>
      </c>
      <c r="K25" s="15">
        <f t="shared" si="1"/>
        <v>1.1600618826609543</v>
      </c>
      <c r="L25" s="13">
        <v>5254</v>
      </c>
      <c r="M25" s="14">
        <v>103398.72</v>
      </c>
      <c r="N25" s="13"/>
      <c r="O25" s="14"/>
      <c r="P25" s="15" t="s">
        <v>130</v>
      </c>
      <c r="Q25" s="13">
        <v>5186</v>
      </c>
      <c r="R25" s="14">
        <v>94696.359999999986</v>
      </c>
      <c r="S25" s="16"/>
      <c r="T25" s="14"/>
      <c r="U25" s="15" t="s">
        <v>130</v>
      </c>
    </row>
    <row r="26" spans="1:21" x14ac:dyDescent="0.2">
      <c r="A26" s="5">
        <v>5</v>
      </c>
      <c r="B26" s="5">
        <v>92</v>
      </c>
      <c r="C26" s="12" t="s">
        <v>39</v>
      </c>
      <c r="D26" s="13">
        <v>18957</v>
      </c>
      <c r="E26" s="13">
        <f t="shared" si="2"/>
        <v>4739.25</v>
      </c>
      <c r="F26" s="13">
        <v>8658</v>
      </c>
      <c r="G26" s="14">
        <v>27792.18</v>
      </c>
      <c r="H26" s="15">
        <f t="shared" si="3"/>
        <v>1.8268713404019623</v>
      </c>
      <c r="I26" s="13">
        <v>5618</v>
      </c>
      <c r="J26" s="14">
        <v>29213.599999999999</v>
      </c>
      <c r="K26" s="15">
        <f t="shared" si="1"/>
        <v>1.1854196339083187</v>
      </c>
      <c r="L26" s="13">
        <v>6891</v>
      </c>
      <c r="M26" s="14">
        <v>135614.88</v>
      </c>
      <c r="N26" s="13"/>
      <c r="O26" s="14"/>
      <c r="P26" s="15" t="s">
        <v>130</v>
      </c>
      <c r="Q26" s="13">
        <v>6993</v>
      </c>
      <c r="R26" s="14">
        <v>127692.18</v>
      </c>
      <c r="S26" s="16"/>
      <c r="T26" s="14"/>
      <c r="U26" s="15" t="s">
        <v>130</v>
      </c>
    </row>
    <row r="27" spans="1:21" x14ac:dyDescent="0.2">
      <c r="A27" s="5">
        <v>6</v>
      </c>
      <c r="B27" s="5">
        <v>94</v>
      </c>
      <c r="C27" s="12" t="s">
        <v>40</v>
      </c>
      <c r="D27" s="13">
        <v>25345</v>
      </c>
      <c r="E27" s="13">
        <f t="shared" si="2"/>
        <v>6336.25</v>
      </c>
      <c r="F27" s="13">
        <v>6349</v>
      </c>
      <c r="G27" s="14">
        <v>20380.29</v>
      </c>
      <c r="H27" s="15">
        <f t="shared" si="3"/>
        <v>1.0020122312093116</v>
      </c>
      <c r="I27" s="13">
        <v>3515</v>
      </c>
      <c r="J27" s="14">
        <v>18278</v>
      </c>
      <c r="K27" s="15">
        <f t="shared" si="1"/>
        <v>0.55474452554744524</v>
      </c>
      <c r="L27" s="13">
        <v>1664</v>
      </c>
      <c r="M27" s="14">
        <v>32747.52</v>
      </c>
      <c r="N27" s="13">
        <v>4071</v>
      </c>
      <c r="O27" s="14">
        <v>80117.279999999999</v>
      </c>
      <c r="P27" s="15" t="s">
        <v>130</v>
      </c>
      <c r="Q27" s="13">
        <v>4904</v>
      </c>
      <c r="R27" s="14">
        <v>89547.040000000008</v>
      </c>
      <c r="S27" s="16">
        <v>846</v>
      </c>
      <c r="T27" s="14">
        <v>15447.96</v>
      </c>
      <c r="U27" s="15" t="s">
        <v>130</v>
      </c>
    </row>
    <row r="28" spans="1:21" x14ac:dyDescent="0.2">
      <c r="A28" s="5">
        <v>7</v>
      </c>
      <c r="B28" s="5">
        <v>96</v>
      </c>
      <c r="C28" s="12" t="s">
        <v>41</v>
      </c>
      <c r="D28" s="13">
        <v>17262</v>
      </c>
      <c r="E28" s="13">
        <f t="shared" si="2"/>
        <v>4315.5</v>
      </c>
      <c r="F28" s="13">
        <v>7770</v>
      </c>
      <c r="G28" s="14">
        <v>24941.7</v>
      </c>
      <c r="H28" s="15">
        <f t="shared" si="3"/>
        <v>1.8004866180048662</v>
      </c>
      <c r="I28" s="13">
        <v>4261</v>
      </c>
      <c r="J28" s="14">
        <v>22157.200000000001</v>
      </c>
      <c r="K28" s="15">
        <f t="shared" si="1"/>
        <v>0.98737110415942531</v>
      </c>
      <c r="L28" s="13">
        <v>5758</v>
      </c>
      <c r="M28" s="14">
        <v>113317.44</v>
      </c>
      <c r="N28" s="13"/>
      <c r="O28" s="14"/>
      <c r="P28" s="15" t="s">
        <v>130</v>
      </c>
      <c r="Q28" s="13">
        <v>5868</v>
      </c>
      <c r="R28" s="14">
        <v>107149.67999999995</v>
      </c>
      <c r="S28" s="16"/>
      <c r="T28" s="14"/>
      <c r="U28" s="15" t="s">
        <v>130</v>
      </c>
    </row>
    <row r="29" spans="1:21" ht="25.5" x14ac:dyDescent="0.2">
      <c r="A29" s="5">
        <v>8</v>
      </c>
      <c r="B29" s="5">
        <v>97</v>
      </c>
      <c r="C29" s="12" t="s">
        <v>42</v>
      </c>
      <c r="D29" s="13">
        <v>9510</v>
      </c>
      <c r="E29" s="13">
        <f t="shared" si="2"/>
        <v>2377.5</v>
      </c>
      <c r="F29" s="13">
        <v>3319</v>
      </c>
      <c r="G29" s="14">
        <v>10653.990000000002</v>
      </c>
      <c r="H29" s="15">
        <f t="shared" si="3"/>
        <v>1.3960042060988433</v>
      </c>
      <c r="I29" s="13">
        <v>1364</v>
      </c>
      <c r="J29" s="14">
        <v>7092.8</v>
      </c>
      <c r="K29" s="15">
        <f t="shared" si="1"/>
        <v>0.57371188222923242</v>
      </c>
      <c r="L29" s="13"/>
      <c r="M29" s="14"/>
      <c r="N29" s="13"/>
      <c r="O29" s="14"/>
      <c r="P29" s="15"/>
      <c r="Q29" s="13"/>
      <c r="R29" s="14"/>
      <c r="S29" s="16"/>
      <c r="T29" s="14"/>
      <c r="U29" s="15"/>
    </row>
    <row r="30" spans="1:21" ht="25.5" x14ac:dyDescent="0.2">
      <c r="A30" s="5">
        <v>9</v>
      </c>
      <c r="B30" s="5">
        <v>99</v>
      </c>
      <c r="C30" s="12" t="s">
        <v>43</v>
      </c>
      <c r="D30" s="13">
        <v>2925</v>
      </c>
      <c r="E30" s="13">
        <f t="shared" si="2"/>
        <v>731.25</v>
      </c>
      <c r="F30" s="13">
        <v>754</v>
      </c>
      <c r="G30" s="14">
        <v>2420.34</v>
      </c>
      <c r="H30" s="15">
        <f t="shared" si="3"/>
        <v>1.0311111111111111</v>
      </c>
      <c r="I30" s="13">
        <v>354</v>
      </c>
      <c r="J30" s="14">
        <v>1840.8</v>
      </c>
      <c r="K30" s="15">
        <f t="shared" si="1"/>
        <v>0.48410256410256408</v>
      </c>
      <c r="L30" s="13">
        <v>4222</v>
      </c>
      <c r="M30" s="14">
        <v>83088.959999999992</v>
      </c>
      <c r="N30" s="13">
        <v>2195</v>
      </c>
      <c r="O30" s="14">
        <v>43197.599999999999</v>
      </c>
      <c r="P30" s="15" t="s">
        <v>130</v>
      </c>
      <c r="Q30" s="13">
        <v>6005</v>
      </c>
      <c r="R30" s="14">
        <v>109651.29999999996</v>
      </c>
      <c r="S30" s="16">
        <v>413</v>
      </c>
      <c r="T30" s="14">
        <v>7541.3799999999992</v>
      </c>
      <c r="U30" s="15" t="s">
        <v>130</v>
      </c>
    </row>
    <row r="31" spans="1:21" ht="25.5" x14ac:dyDescent="0.2">
      <c r="A31" s="5">
        <v>10</v>
      </c>
      <c r="B31" s="5">
        <v>100</v>
      </c>
      <c r="C31" s="12" t="s">
        <v>128</v>
      </c>
      <c r="D31" s="13">
        <v>14995</v>
      </c>
      <c r="E31" s="13">
        <f t="shared" si="2"/>
        <v>3748.75</v>
      </c>
      <c r="F31" s="13">
        <v>6077</v>
      </c>
      <c r="G31" s="14">
        <v>19507.169999999995</v>
      </c>
      <c r="H31" s="15">
        <f t="shared" si="3"/>
        <v>1.6210736912304102</v>
      </c>
      <c r="I31" s="13">
        <v>3371</v>
      </c>
      <c r="J31" s="14">
        <v>17529.2</v>
      </c>
      <c r="K31" s="15">
        <f t="shared" si="1"/>
        <v>0.89923307769256422</v>
      </c>
      <c r="L31" s="13"/>
      <c r="M31" s="14"/>
      <c r="N31" s="13"/>
      <c r="O31" s="14"/>
      <c r="P31" s="15"/>
      <c r="Q31" s="13"/>
      <c r="R31" s="14"/>
      <c r="S31" s="16"/>
      <c r="T31" s="14"/>
      <c r="U31" s="15"/>
    </row>
    <row r="32" spans="1:21" ht="25.5" x14ac:dyDescent="0.2">
      <c r="A32" s="5">
        <v>11</v>
      </c>
      <c r="B32" s="5">
        <v>101</v>
      </c>
      <c r="C32" s="12" t="s">
        <v>44</v>
      </c>
      <c r="D32" s="13">
        <v>608</v>
      </c>
      <c r="E32" s="13">
        <f t="shared" si="2"/>
        <v>152</v>
      </c>
      <c r="F32" s="13">
        <v>81</v>
      </c>
      <c r="G32" s="14">
        <v>260.01</v>
      </c>
      <c r="H32" s="15">
        <f t="shared" si="3"/>
        <v>0.53289473684210531</v>
      </c>
      <c r="I32" s="13">
        <v>23</v>
      </c>
      <c r="J32" s="14">
        <v>119.60000000000001</v>
      </c>
      <c r="K32" s="15">
        <f t="shared" si="1"/>
        <v>0.15131578947368421</v>
      </c>
      <c r="L32" s="13"/>
      <c r="M32" s="14"/>
      <c r="N32" s="13"/>
      <c r="O32" s="14"/>
      <c r="P32" s="15"/>
      <c r="Q32" s="13"/>
      <c r="R32" s="14"/>
      <c r="S32" s="16"/>
      <c r="T32" s="14"/>
      <c r="U32" s="15"/>
    </row>
    <row r="33" spans="1:21" ht="38.25" x14ac:dyDescent="0.2">
      <c r="A33" s="5">
        <v>12</v>
      </c>
      <c r="B33" s="5">
        <v>102</v>
      </c>
      <c r="C33" s="12" t="s">
        <v>45</v>
      </c>
      <c r="D33" s="13">
        <v>2494</v>
      </c>
      <c r="E33" s="13">
        <f t="shared" si="2"/>
        <v>623.5</v>
      </c>
      <c r="F33" s="13">
        <v>563</v>
      </c>
      <c r="G33" s="14">
        <v>1807.2299999999998</v>
      </c>
      <c r="H33" s="15">
        <f t="shared" si="3"/>
        <v>0.9029671210906175</v>
      </c>
      <c r="I33" s="13">
        <v>139</v>
      </c>
      <c r="J33" s="14">
        <v>722.8</v>
      </c>
      <c r="K33" s="15">
        <f t="shared" si="1"/>
        <v>0.22293504410585405</v>
      </c>
      <c r="L33" s="13"/>
      <c r="M33" s="14"/>
      <c r="N33" s="13"/>
      <c r="O33" s="14"/>
      <c r="P33" s="15"/>
      <c r="Q33" s="13"/>
      <c r="R33" s="14"/>
      <c r="S33" s="16"/>
      <c r="T33" s="14"/>
      <c r="U33" s="15"/>
    </row>
    <row r="34" spans="1:21" x14ac:dyDescent="0.2">
      <c r="A34" s="5">
        <v>13</v>
      </c>
      <c r="B34" s="5">
        <v>104</v>
      </c>
      <c r="C34" s="12" t="s">
        <v>46</v>
      </c>
      <c r="D34" s="13">
        <v>1407</v>
      </c>
      <c r="E34" s="13">
        <f t="shared" si="2"/>
        <v>351.75</v>
      </c>
      <c r="F34" s="13">
        <v>280</v>
      </c>
      <c r="G34" s="14">
        <v>898.8</v>
      </c>
      <c r="H34" s="15">
        <f t="shared" si="3"/>
        <v>0.79601990049751248</v>
      </c>
      <c r="I34" s="13">
        <v>79</v>
      </c>
      <c r="J34" s="14">
        <v>410.79999999999995</v>
      </c>
      <c r="K34" s="15">
        <f t="shared" si="1"/>
        <v>0.224591329068941</v>
      </c>
      <c r="L34" s="13"/>
      <c r="M34" s="14"/>
      <c r="N34" s="13"/>
      <c r="O34" s="14"/>
      <c r="P34" s="15"/>
      <c r="Q34" s="13"/>
      <c r="R34" s="14"/>
      <c r="S34" s="16"/>
      <c r="T34" s="14"/>
      <c r="U34" s="15"/>
    </row>
    <row r="35" spans="1:21" ht="38.25" x14ac:dyDescent="0.2">
      <c r="A35" s="5">
        <v>14</v>
      </c>
      <c r="B35" s="5">
        <v>108</v>
      </c>
      <c r="C35" s="12" t="s">
        <v>47</v>
      </c>
      <c r="D35" s="13">
        <v>2053</v>
      </c>
      <c r="E35" s="13">
        <f t="shared" si="2"/>
        <v>513.25</v>
      </c>
      <c r="F35" s="13">
        <v>575</v>
      </c>
      <c r="G35" s="14">
        <v>1845.75</v>
      </c>
      <c r="H35" s="15">
        <f t="shared" si="3"/>
        <v>1.1203117389186557</v>
      </c>
      <c r="I35" s="13">
        <v>236</v>
      </c>
      <c r="J35" s="14">
        <v>1227.1999999999998</v>
      </c>
      <c r="K35" s="15">
        <f t="shared" si="1"/>
        <v>0.45981490501704825</v>
      </c>
      <c r="L35" s="13"/>
      <c r="M35" s="14"/>
      <c r="N35" s="13"/>
      <c r="O35" s="14"/>
      <c r="P35" s="15"/>
      <c r="Q35" s="13"/>
      <c r="R35" s="14"/>
      <c r="S35" s="16"/>
      <c r="T35" s="14"/>
      <c r="U35" s="15"/>
    </row>
    <row r="36" spans="1:21" ht="25.5" x14ac:dyDescent="0.2">
      <c r="A36" s="5">
        <v>15</v>
      </c>
      <c r="B36" s="5">
        <v>109</v>
      </c>
      <c r="C36" s="12" t="s">
        <v>48</v>
      </c>
      <c r="D36" s="13">
        <v>5413</v>
      </c>
      <c r="E36" s="13">
        <f t="shared" si="2"/>
        <v>1353.25</v>
      </c>
      <c r="F36" s="13">
        <v>2274</v>
      </c>
      <c r="G36" s="14">
        <v>7299.54</v>
      </c>
      <c r="H36" s="15">
        <f t="shared" si="3"/>
        <v>1.6803990393497137</v>
      </c>
      <c r="I36" s="13">
        <v>981</v>
      </c>
      <c r="J36" s="14">
        <v>5101.2</v>
      </c>
      <c r="K36" s="15">
        <f t="shared" si="1"/>
        <v>0.72492148531313505</v>
      </c>
      <c r="L36" s="13"/>
      <c r="M36" s="14"/>
      <c r="N36" s="13"/>
      <c r="O36" s="14"/>
      <c r="P36" s="15"/>
      <c r="Q36" s="13"/>
      <c r="R36" s="14"/>
      <c r="S36" s="16"/>
      <c r="T36" s="14"/>
      <c r="U36" s="15"/>
    </row>
    <row r="37" spans="1:21" ht="25.5" x14ac:dyDescent="0.2">
      <c r="A37" s="5">
        <v>16</v>
      </c>
      <c r="B37" s="5">
        <v>158</v>
      </c>
      <c r="C37" s="12" t="s">
        <v>49</v>
      </c>
      <c r="D37" s="13">
        <v>2229</v>
      </c>
      <c r="E37" s="13">
        <f t="shared" si="2"/>
        <v>557.25</v>
      </c>
      <c r="F37" s="13">
        <v>579</v>
      </c>
      <c r="G37" s="14">
        <v>1858.59</v>
      </c>
      <c r="H37" s="15">
        <f t="shared" si="3"/>
        <v>1.0390309555854644</v>
      </c>
      <c r="I37" s="13">
        <v>368</v>
      </c>
      <c r="J37" s="14">
        <v>1913.6000000000004</v>
      </c>
      <c r="K37" s="15">
        <f t="shared" si="1"/>
        <v>0.66038582323912065</v>
      </c>
      <c r="L37" s="13"/>
      <c r="M37" s="14"/>
      <c r="N37" s="13"/>
      <c r="O37" s="14"/>
      <c r="P37" s="15"/>
      <c r="Q37" s="13"/>
      <c r="R37" s="14"/>
      <c r="S37" s="16"/>
      <c r="T37" s="14"/>
      <c r="U37" s="15"/>
    </row>
    <row r="38" spans="1:21" ht="25.5" x14ac:dyDescent="0.2">
      <c r="A38" s="5">
        <v>17</v>
      </c>
      <c r="B38" s="5">
        <v>160</v>
      </c>
      <c r="C38" s="12" t="s">
        <v>50</v>
      </c>
      <c r="D38" s="13">
        <v>810</v>
      </c>
      <c r="E38" s="13">
        <f t="shared" si="2"/>
        <v>202.5</v>
      </c>
      <c r="F38" s="13">
        <v>126</v>
      </c>
      <c r="G38" s="14">
        <v>404.46</v>
      </c>
      <c r="H38" s="15">
        <f t="shared" si="3"/>
        <v>0.62222222222222223</v>
      </c>
      <c r="I38" s="13">
        <v>77</v>
      </c>
      <c r="J38" s="14">
        <v>400.4</v>
      </c>
      <c r="K38" s="15">
        <f t="shared" si="1"/>
        <v>0.38024691358024693</v>
      </c>
      <c r="L38" s="13"/>
      <c r="M38" s="14"/>
      <c r="N38" s="13"/>
      <c r="O38" s="14"/>
      <c r="P38" s="15"/>
      <c r="Q38" s="13"/>
      <c r="R38" s="14"/>
      <c r="S38" s="16"/>
      <c r="T38" s="14"/>
      <c r="U38" s="15"/>
    </row>
    <row r="39" spans="1:21" ht="25.5" x14ac:dyDescent="0.2">
      <c r="A39" s="5">
        <v>18</v>
      </c>
      <c r="B39" s="5">
        <v>364</v>
      </c>
      <c r="C39" s="12" t="s">
        <v>51</v>
      </c>
      <c r="D39" s="13">
        <v>3151</v>
      </c>
      <c r="E39" s="13">
        <f t="shared" si="2"/>
        <v>787.75</v>
      </c>
      <c r="F39" s="13">
        <v>1002</v>
      </c>
      <c r="G39" s="14">
        <v>3216.42</v>
      </c>
      <c r="H39" s="15">
        <f t="shared" si="3"/>
        <v>1.2719771501110759</v>
      </c>
      <c r="I39" s="13">
        <v>561</v>
      </c>
      <c r="J39" s="14">
        <v>2917.2</v>
      </c>
      <c r="K39" s="15">
        <f t="shared" si="1"/>
        <v>0.71215487146937484</v>
      </c>
      <c r="L39" s="13"/>
      <c r="M39" s="14"/>
      <c r="N39" s="13"/>
      <c r="O39" s="14"/>
      <c r="P39" s="15"/>
      <c r="Q39" s="13"/>
      <c r="R39" s="14"/>
      <c r="S39" s="16"/>
      <c r="T39" s="14"/>
      <c r="U39" s="15"/>
    </row>
    <row r="40" spans="1:21" ht="38.25" x14ac:dyDescent="0.2">
      <c r="A40" s="5">
        <v>19</v>
      </c>
      <c r="B40" s="5">
        <v>463</v>
      </c>
      <c r="C40" s="12" t="s">
        <v>52</v>
      </c>
      <c r="D40" s="13">
        <v>3352</v>
      </c>
      <c r="E40" s="13">
        <f t="shared" si="2"/>
        <v>838</v>
      </c>
      <c r="F40" s="13">
        <v>1004</v>
      </c>
      <c r="G40" s="14">
        <v>3222.84</v>
      </c>
      <c r="H40" s="15">
        <f t="shared" si="3"/>
        <v>1.198090692124105</v>
      </c>
      <c r="I40" s="13">
        <v>513</v>
      </c>
      <c r="J40" s="14">
        <v>2667.6</v>
      </c>
      <c r="K40" s="15">
        <f t="shared" si="1"/>
        <v>0.61217183770883055</v>
      </c>
      <c r="L40" s="13"/>
      <c r="M40" s="14"/>
      <c r="N40" s="13"/>
      <c r="O40" s="14"/>
      <c r="P40" s="15"/>
      <c r="Q40" s="13"/>
      <c r="R40" s="14"/>
      <c r="S40" s="16"/>
      <c r="T40" s="14"/>
      <c r="U40" s="15"/>
    </row>
    <row r="41" spans="1:21" x14ac:dyDescent="0.2">
      <c r="A41" s="5">
        <v>20</v>
      </c>
      <c r="B41" s="5">
        <v>483</v>
      </c>
      <c r="C41" s="12" t="s">
        <v>53</v>
      </c>
      <c r="D41" s="13" t="s">
        <v>123</v>
      </c>
      <c r="E41" s="13" t="s">
        <v>123</v>
      </c>
      <c r="F41" s="13"/>
      <c r="G41" s="14"/>
      <c r="H41" s="15"/>
      <c r="I41" s="13"/>
      <c r="J41" s="14"/>
      <c r="K41" s="15"/>
      <c r="L41" s="13">
        <v>864</v>
      </c>
      <c r="M41" s="14">
        <v>17003.52</v>
      </c>
      <c r="N41" s="13">
        <v>169</v>
      </c>
      <c r="O41" s="14">
        <v>3325.9199999999996</v>
      </c>
      <c r="P41" s="15" t="s">
        <v>130</v>
      </c>
      <c r="Q41" s="13">
        <v>876</v>
      </c>
      <c r="R41" s="14">
        <v>15995.759999999998</v>
      </c>
      <c r="S41" s="16">
        <v>158</v>
      </c>
      <c r="T41" s="14">
        <v>2885.08</v>
      </c>
      <c r="U41" s="15" t="s">
        <v>130</v>
      </c>
    </row>
    <row r="42" spans="1:21" x14ac:dyDescent="0.2">
      <c r="A42" s="5">
        <v>21</v>
      </c>
      <c r="B42" s="5">
        <v>489</v>
      </c>
      <c r="C42" s="12" t="s">
        <v>54</v>
      </c>
      <c r="D42" s="13" t="s">
        <v>123</v>
      </c>
      <c r="E42" s="13" t="s">
        <v>123</v>
      </c>
      <c r="F42" s="13"/>
      <c r="G42" s="14"/>
      <c r="H42" s="15"/>
      <c r="I42" s="13"/>
      <c r="J42" s="14"/>
      <c r="K42" s="15"/>
      <c r="L42" s="13">
        <v>999</v>
      </c>
      <c r="M42" s="14">
        <v>19660.32</v>
      </c>
      <c r="N42" s="13">
        <v>140</v>
      </c>
      <c r="O42" s="14">
        <v>2755.2000000000003</v>
      </c>
      <c r="P42" s="15" t="s">
        <v>130</v>
      </c>
      <c r="Q42" s="13">
        <v>939</v>
      </c>
      <c r="R42" s="14">
        <v>17146.140000000003</v>
      </c>
      <c r="S42" s="16">
        <v>37</v>
      </c>
      <c r="T42" s="14">
        <v>675.62000000000012</v>
      </c>
      <c r="U42" s="15" t="s">
        <v>130</v>
      </c>
    </row>
    <row r="43" spans="1:21" ht="25.5" x14ac:dyDescent="0.2">
      <c r="A43" s="5">
        <v>22</v>
      </c>
      <c r="B43" s="5">
        <v>510</v>
      </c>
      <c r="C43" s="12" t="s">
        <v>55</v>
      </c>
      <c r="D43" s="13" t="s">
        <v>123</v>
      </c>
      <c r="E43" s="13" t="s">
        <v>123</v>
      </c>
      <c r="F43" s="13"/>
      <c r="G43" s="14"/>
      <c r="H43" s="15"/>
      <c r="I43" s="13"/>
      <c r="J43" s="14"/>
      <c r="K43" s="15"/>
      <c r="L43" s="13">
        <v>1109</v>
      </c>
      <c r="M43" s="14">
        <v>21825.120000000003</v>
      </c>
      <c r="N43" s="13"/>
      <c r="O43" s="14"/>
      <c r="P43" s="15" t="s">
        <v>130</v>
      </c>
      <c r="Q43" s="13">
        <v>1108</v>
      </c>
      <c r="R43" s="14">
        <v>20232.079999999998</v>
      </c>
      <c r="S43" s="16"/>
      <c r="T43" s="14"/>
      <c r="U43" s="15" t="s">
        <v>130</v>
      </c>
    </row>
    <row r="44" spans="1:21" ht="25.5" x14ac:dyDescent="0.2">
      <c r="A44" s="5">
        <v>23</v>
      </c>
      <c r="B44" s="5">
        <v>513</v>
      </c>
      <c r="C44" s="12" t="s">
        <v>56</v>
      </c>
      <c r="D44" s="13">
        <v>4160</v>
      </c>
      <c r="E44" s="13">
        <f t="shared" si="2"/>
        <v>1040</v>
      </c>
      <c r="F44" s="13">
        <v>771</v>
      </c>
      <c r="G44" s="14">
        <v>2474.91</v>
      </c>
      <c r="H44" s="15">
        <f t="shared" ref="H44:H86" si="4">+F44/E44</f>
        <v>0.74134615384615388</v>
      </c>
      <c r="I44" s="13">
        <v>452</v>
      </c>
      <c r="J44" s="14">
        <v>2350.4</v>
      </c>
      <c r="K44" s="15">
        <f t="shared" si="1"/>
        <v>0.43461538461538463</v>
      </c>
      <c r="L44" s="13"/>
      <c r="M44" s="14"/>
      <c r="N44" s="13"/>
      <c r="O44" s="14"/>
      <c r="P44" s="15"/>
      <c r="Q44" s="13"/>
      <c r="R44" s="14"/>
      <c r="S44" s="16"/>
      <c r="T44" s="14"/>
      <c r="U44" s="15"/>
    </row>
    <row r="45" spans="1:21" ht="38.25" x14ac:dyDescent="0.2">
      <c r="A45" s="5">
        <v>24</v>
      </c>
      <c r="B45" s="5">
        <v>573</v>
      </c>
      <c r="C45" s="12" t="s">
        <v>57</v>
      </c>
      <c r="D45" s="13">
        <v>672</v>
      </c>
      <c r="E45" s="13">
        <f t="shared" si="2"/>
        <v>168</v>
      </c>
      <c r="F45" s="13">
        <v>220</v>
      </c>
      <c r="G45" s="14">
        <v>706.2</v>
      </c>
      <c r="H45" s="15">
        <f t="shared" si="4"/>
        <v>1.3095238095238095</v>
      </c>
      <c r="I45" s="13">
        <v>94</v>
      </c>
      <c r="J45" s="14">
        <v>488.79999999999995</v>
      </c>
      <c r="K45" s="15">
        <f t="shared" si="1"/>
        <v>0.55952380952380953</v>
      </c>
      <c r="L45" s="13"/>
      <c r="M45" s="14"/>
      <c r="N45" s="13"/>
      <c r="O45" s="14"/>
      <c r="P45" s="15"/>
      <c r="Q45" s="13"/>
      <c r="R45" s="14"/>
      <c r="S45" s="16"/>
      <c r="T45" s="14"/>
      <c r="U45" s="15"/>
    </row>
    <row r="46" spans="1:21" ht="25.5" x14ac:dyDescent="0.2">
      <c r="A46" s="5">
        <v>25</v>
      </c>
      <c r="B46" s="5">
        <v>587</v>
      </c>
      <c r="C46" s="12" t="s">
        <v>58</v>
      </c>
      <c r="D46" s="13">
        <v>2652</v>
      </c>
      <c r="E46" s="13">
        <f t="shared" si="2"/>
        <v>663</v>
      </c>
      <c r="F46" s="13">
        <v>638</v>
      </c>
      <c r="G46" s="14">
        <v>2047.9799999999998</v>
      </c>
      <c r="H46" s="15">
        <f t="shared" si="4"/>
        <v>0.9622926093514329</v>
      </c>
      <c r="I46" s="13">
        <v>289</v>
      </c>
      <c r="J46" s="14">
        <v>1502.8000000000002</v>
      </c>
      <c r="K46" s="15">
        <f t="shared" si="1"/>
        <v>0.4358974358974359</v>
      </c>
      <c r="L46" s="13"/>
      <c r="M46" s="14"/>
      <c r="N46" s="13"/>
      <c r="O46" s="14"/>
      <c r="P46" s="15"/>
      <c r="Q46" s="13"/>
      <c r="R46" s="14"/>
      <c r="S46" s="16"/>
      <c r="T46" s="14"/>
      <c r="U46" s="15"/>
    </row>
    <row r="47" spans="1:21" ht="25.5" x14ac:dyDescent="0.2">
      <c r="A47" s="5">
        <v>26</v>
      </c>
      <c r="B47" s="5">
        <v>613</v>
      </c>
      <c r="C47" s="12" t="s">
        <v>59</v>
      </c>
      <c r="D47" s="13">
        <v>4176</v>
      </c>
      <c r="E47" s="13">
        <f t="shared" si="2"/>
        <v>1044</v>
      </c>
      <c r="F47" s="13">
        <v>811</v>
      </c>
      <c r="G47" s="14">
        <v>2603.31</v>
      </c>
      <c r="H47" s="15">
        <f t="shared" si="4"/>
        <v>0.77681992337164751</v>
      </c>
      <c r="I47" s="13">
        <v>258</v>
      </c>
      <c r="J47" s="14">
        <v>1341.6000000000001</v>
      </c>
      <c r="K47" s="15">
        <f t="shared" si="1"/>
        <v>0.2471264367816092</v>
      </c>
      <c r="L47" s="13"/>
      <c r="M47" s="14"/>
      <c r="N47" s="13"/>
      <c r="O47" s="14"/>
      <c r="P47" s="15"/>
      <c r="Q47" s="13"/>
      <c r="R47" s="14"/>
      <c r="S47" s="16"/>
      <c r="T47" s="14"/>
      <c r="U47" s="15"/>
    </row>
    <row r="48" spans="1:21" x14ac:dyDescent="0.2">
      <c r="A48" s="5">
        <v>27</v>
      </c>
      <c r="B48" s="5">
        <v>617</v>
      </c>
      <c r="C48" s="12" t="s">
        <v>60</v>
      </c>
      <c r="D48" s="13">
        <v>1590</v>
      </c>
      <c r="E48" s="13">
        <f t="shared" si="2"/>
        <v>397.5</v>
      </c>
      <c r="F48" s="13">
        <v>409</v>
      </c>
      <c r="G48" s="14">
        <v>1312.8899999999999</v>
      </c>
      <c r="H48" s="15">
        <f t="shared" si="4"/>
        <v>1.0289308176100629</v>
      </c>
      <c r="I48" s="13">
        <v>177</v>
      </c>
      <c r="J48" s="14">
        <v>920.39999999999986</v>
      </c>
      <c r="K48" s="15">
        <f t="shared" si="1"/>
        <v>0.44528301886792454</v>
      </c>
      <c r="L48" s="13"/>
      <c r="M48" s="14"/>
      <c r="N48" s="13"/>
      <c r="O48" s="14"/>
      <c r="P48" s="15"/>
      <c r="Q48" s="13"/>
      <c r="R48" s="14"/>
      <c r="S48" s="16"/>
      <c r="T48" s="14"/>
      <c r="U48" s="15"/>
    </row>
    <row r="49" spans="1:21" ht="25.5" x14ac:dyDescent="0.2">
      <c r="A49" s="5">
        <v>28</v>
      </c>
      <c r="B49" s="5">
        <v>624</v>
      </c>
      <c r="C49" s="12" t="s">
        <v>61</v>
      </c>
      <c r="D49" s="13">
        <v>690</v>
      </c>
      <c r="E49" s="13">
        <f t="shared" si="2"/>
        <v>172.5</v>
      </c>
      <c r="F49" s="13">
        <v>363</v>
      </c>
      <c r="G49" s="14">
        <v>1165.2299999999998</v>
      </c>
      <c r="H49" s="15">
        <f t="shared" si="4"/>
        <v>2.1043478260869564</v>
      </c>
      <c r="I49" s="13">
        <v>252</v>
      </c>
      <c r="J49" s="14">
        <v>1310.4000000000001</v>
      </c>
      <c r="K49" s="15">
        <f t="shared" si="1"/>
        <v>1.4608695652173913</v>
      </c>
      <c r="L49" s="13">
        <v>4789</v>
      </c>
      <c r="M49" s="14">
        <v>94247.52</v>
      </c>
      <c r="N49" s="13"/>
      <c r="O49" s="14"/>
      <c r="P49" s="15" t="s">
        <v>130</v>
      </c>
      <c r="Q49" s="13">
        <v>4786</v>
      </c>
      <c r="R49" s="14">
        <v>87392.36</v>
      </c>
      <c r="S49" s="16"/>
      <c r="T49" s="14"/>
      <c r="U49" s="15" t="s">
        <v>130</v>
      </c>
    </row>
    <row r="50" spans="1:21" ht="38.25" x14ac:dyDescent="0.2">
      <c r="A50" s="5">
        <v>29</v>
      </c>
      <c r="B50" s="5">
        <v>4335</v>
      </c>
      <c r="C50" s="17" t="s">
        <v>129</v>
      </c>
      <c r="D50" s="13">
        <v>249</v>
      </c>
      <c r="E50" s="13">
        <f t="shared" si="2"/>
        <v>62.25</v>
      </c>
      <c r="F50" s="13">
        <v>2</v>
      </c>
      <c r="G50" s="14">
        <v>6.42</v>
      </c>
      <c r="H50" s="15">
        <f t="shared" si="4"/>
        <v>3.2128514056224897E-2</v>
      </c>
      <c r="I50" s="13">
        <v>3</v>
      </c>
      <c r="J50" s="14">
        <v>15.6</v>
      </c>
      <c r="K50" s="15">
        <f t="shared" si="1"/>
        <v>4.8192771084337352E-2</v>
      </c>
      <c r="L50" s="13"/>
      <c r="M50" s="14"/>
      <c r="N50" s="13"/>
      <c r="O50" s="14"/>
      <c r="P50" s="15"/>
      <c r="Q50" s="13"/>
      <c r="R50" s="14"/>
      <c r="S50" s="16"/>
      <c r="T50" s="14"/>
      <c r="U50" s="15"/>
    </row>
    <row r="51" spans="1:21" ht="38.25" x14ac:dyDescent="0.2">
      <c r="A51" s="5">
        <v>30</v>
      </c>
      <c r="B51" s="5">
        <v>4344</v>
      </c>
      <c r="C51" s="12" t="s">
        <v>62</v>
      </c>
      <c r="D51" s="13">
        <v>950</v>
      </c>
      <c r="E51" s="13">
        <f t="shared" si="2"/>
        <v>237.5</v>
      </c>
      <c r="F51" s="13">
        <v>164</v>
      </c>
      <c r="G51" s="14">
        <v>526.44000000000005</v>
      </c>
      <c r="H51" s="15">
        <f t="shared" si="4"/>
        <v>0.69052631578947365</v>
      </c>
      <c r="I51" s="13">
        <v>88</v>
      </c>
      <c r="J51" s="14">
        <v>457.6</v>
      </c>
      <c r="K51" s="15">
        <f t="shared" si="1"/>
        <v>0.3705263157894737</v>
      </c>
      <c r="L51" s="13"/>
      <c r="M51" s="14"/>
      <c r="N51" s="13"/>
      <c r="O51" s="14"/>
      <c r="P51" s="15"/>
      <c r="Q51" s="13"/>
      <c r="R51" s="14"/>
      <c r="S51" s="16"/>
      <c r="T51" s="14"/>
      <c r="U51" s="15"/>
    </row>
    <row r="52" spans="1:21" ht="25.5" x14ac:dyDescent="0.2">
      <c r="A52" s="5">
        <v>31</v>
      </c>
      <c r="B52" s="5">
        <v>4481</v>
      </c>
      <c r="C52" s="12" t="s">
        <v>63</v>
      </c>
      <c r="D52" s="13">
        <v>279</v>
      </c>
      <c r="E52" s="13">
        <f t="shared" si="2"/>
        <v>69.75</v>
      </c>
      <c r="F52" s="13"/>
      <c r="G52" s="14"/>
      <c r="H52" s="15"/>
      <c r="I52" s="13">
        <v>5</v>
      </c>
      <c r="J52" s="14">
        <v>26</v>
      </c>
      <c r="K52" s="15">
        <f t="shared" si="1"/>
        <v>7.1684587813620068E-2</v>
      </c>
      <c r="L52" s="13"/>
      <c r="M52" s="14"/>
      <c r="N52" s="13"/>
      <c r="O52" s="14"/>
      <c r="P52" s="15"/>
      <c r="Q52" s="13"/>
      <c r="R52" s="14"/>
      <c r="S52" s="16"/>
      <c r="T52" s="14"/>
      <c r="U52" s="15"/>
    </row>
    <row r="53" spans="1:21" ht="25.5" x14ac:dyDescent="0.2">
      <c r="A53" s="5">
        <v>32</v>
      </c>
      <c r="B53" s="5">
        <v>4499</v>
      </c>
      <c r="C53" s="12" t="s">
        <v>64</v>
      </c>
      <c r="D53" s="13">
        <v>530</v>
      </c>
      <c r="E53" s="13">
        <f t="shared" si="2"/>
        <v>132.5</v>
      </c>
      <c r="F53" s="13">
        <v>242</v>
      </c>
      <c r="G53" s="14">
        <v>776.81999999999994</v>
      </c>
      <c r="H53" s="15">
        <f t="shared" si="4"/>
        <v>1.8264150943396227</v>
      </c>
      <c r="I53" s="13">
        <v>70</v>
      </c>
      <c r="J53" s="14">
        <v>364</v>
      </c>
      <c r="K53" s="15">
        <f t="shared" si="1"/>
        <v>0.52830188679245282</v>
      </c>
      <c r="L53" s="13"/>
      <c r="M53" s="14"/>
      <c r="N53" s="13"/>
      <c r="O53" s="14"/>
      <c r="P53" s="15"/>
      <c r="Q53" s="13"/>
      <c r="R53" s="14"/>
      <c r="S53" s="16"/>
      <c r="T53" s="14"/>
      <c r="U53" s="15"/>
    </row>
    <row r="54" spans="1:21" x14ac:dyDescent="0.2">
      <c r="A54" s="5">
        <v>33</v>
      </c>
      <c r="B54" s="5">
        <v>4520</v>
      </c>
      <c r="C54" s="12" t="s">
        <v>65</v>
      </c>
      <c r="D54" s="13">
        <v>1206</v>
      </c>
      <c r="E54" s="13">
        <f t="shared" si="2"/>
        <v>301.5</v>
      </c>
      <c r="F54" s="13">
        <v>250</v>
      </c>
      <c r="G54" s="14">
        <v>802.5</v>
      </c>
      <c r="H54" s="15">
        <f t="shared" si="4"/>
        <v>0.82918739635157546</v>
      </c>
      <c r="I54" s="13">
        <v>146</v>
      </c>
      <c r="J54" s="14">
        <v>759.2</v>
      </c>
      <c r="K54" s="15">
        <f t="shared" si="1"/>
        <v>0.48424543946932008</v>
      </c>
      <c r="L54" s="13"/>
      <c r="M54" s="14"/>
      <c r="N54" s="13"/>
      <c r="O54" s="14"/>
      <c r="P54" s="15"/>
      <c r="Q54" s="13"/>
      <c r="R54" s="14"/>
      <c r="S54" s="16"/>
      <c r="T54" s="14"/>
      <c r="U54" s="15"/>
    </row>
    <row r="55" spans="1:21" x14ac:dyDescent="0.2">
      <c r="A55" s="5">
        <v>34</v>
      </c>
      <c r="B55" s="5">
        <v>4533</v>
      </c>
      <c r="C55" s="12" t="s">
        <v>66</v>
      </c>
      <c r="D55" s="13">
        <v>118</v>
      </c>
      <c r="E55" s="13">
        <f t="shared" si="2"/>
        <v>29.5</v>
      </c>
      <c r="F55" s="13">
        <v>5</v>
      </c>
      <c r="G55" s="14">
        <v>16.05</v>
      </c>
      <c r="H55" s="15">
        <f t="shared" si="4"/>
        <v>0.16949152542372881</v>
      </c>
      <c r="I55" s="13">
        <v>5</v>
      </c>
      <c r="J55" s="14">
        <v>26</v>
      </c>
      <c r="K55" s="15">
        <f t="shared" si="1"/>
        <v>0.16949152542372881</v>
      </c>
      <c r="L55" s="13"/>
      <c r="M55" s="14"/>
      <c r="N55" s="13"/>
      <c r="O55" s="14"/>
      <c r="P55" s="15"/>
      <c r="Q55" s="13"/>
      <c r="R55" s="14"/>
      <c r="S55" s="16"/>
      <c r="T55" s="14"/>
      <c r="U55" s="15"/>
    </row>
    <row r="56" spans="1:21" ht="38.25" x14ac:dyDescent="0.2">
      <c r="A56" s="5">
        <v>35</v>
      </c>
      <c r="B56" s="5">
        <v>4547</v>
      </c>
      <c r="C56" s="12" t="s">
        <v>67</v>
      </c>
      <c r="D56" s="13">
        <v>177</v>
      </c>
      <c r="E56" s="13">
        <f t="shared" si="2"/>
        <v>44.25</v>
      </c>
      <c r="F56" s="13">
        <v>11</v>
      </c>
      <c r="G56" s="14">
        <v>35.31</v>
      </c>
      <c r="H56" s="15">
        <f t="shared" si="4"/>
        <v>0.24858757062146894</v>
      </c>
      <c r="I56" s="13">
        <v>11</v>
      </c>
      <c r="J56" s="14">
        <v>57.2</v>
      </c>
      <c r="K56" s="15">
        <f t="shared" si="1"/>
        <v>0.24858757062146894</v>
      </c>
      <c r="L56" s="13"/>
      <c r="M56" s="14"/>
      <c r="N56" s="13"/>
      <c r="O56" s="14"/>
      <c r="P56" s="15"/>
      <c r="Q56" s="13"/>
      <c r="R56" s="14"/>
      <c r="S56" s="16"/>
      <c r="T56" s="14"/>
      <c r="U56" s="15"/>
    </row>
    <row r="57" spans="1:21" x14ac:dyDescent="0.2">
      <c r="A57" s="5">
        <v>36</v>
      </c>
      <c r="B57" s="5">
        <v>4582</v>
      </c>
      <c r="C57" s="12" t="s">
        <v>68</v>
      </c>
      <c r="D57" s="13">
        <v>133</v>
      </c>
      <c r="E57" s="13">
        <f t="shared" si="2"/>
        <v>33.25</v>
      </c>
      <c r="F57" s="13">
        <v>8</v>
      </c>
      <c r="G57" s="14">
        <v>25.68</v>
      </c>
      <c r="H57" s="15">
        <f t="shared" si="4"/>
        <v>0.24060150375939848</v>
      </c>
      <c r="I57" s="13">
        <v>9</v>
      </c>
      <c r="J57" s="14">
        <v>46.8</v>
      </c>
      <c r="K57" s="15">
        <f t="shared" si="1"/>
        <v>0.27067669172932329</v>
      </c>
      <c r="L57" s="13"/>
      <c r="M57" s="14"/>
      <c r="N57" s="13"/>
      <c r="O57" s="14"/>
      <c r="P57" s="15"/>
      <c r="Q57" s="13"/>
      <c r="R57" s="14"/>
      <c r="S57" s="16"/>
      <c r="T57" s="14"/>
      <c r="U57" s="15"/>
    </row>
    <row r="58" spans="1:21" ht="38.25" x14ac:dyDescent="0.2">
      <c r="A58" s="5">
        <v>37</v>
      </c>
      <c r="B58" s="5">
        <v>4619</v>
      </c>
      <c r="C58" s="12" t="s">
        <v>69</v>
      </c>
      <c r="D58" s="13">
        <v>423</v>
      </c>
      <c r="E58" s="13">
        <f t="shared" si="2"/>
        <v>105.75</v>
      </c>
      <c r="F58" s="13">
        <v>93</v>
      </c>
      <c r="G58" s="14">
        <v>298.53000000000003</v>
      </c>
      <c r="H58" s="15">
        <f t="shared" si="4"/>
        <v>0.87943262411347523</v>
      </c>
      <c r="I58" s="13">
        <v>67</v>
      </c>
      <c r="J58" s="14">
        <v>348.39999999999992</v>
      </c>
      <c r="K58" s="15">
        <f t="shared" si="1"/>
        <v>0.6335697399527187</v>
      </c>
      <c r="L58" s="13"/>
      <c r="M58" s="14"/>
      <c r="N58" s="13"/>
      <c r="O58" s="14"/>
      <c r="P58" s="15"/>
      <c r="Q58" s="13"/>
      <c r="R58" s="14"/>
      <c r="S58" s="16"/>
      <c r="T58" s="14"/>
      <c r="U58" s="15"/>
    </row>
    <row r="59" spans="1:21" ht="25.5" x14ac:dyDescent="0.2">
      <c r="A59" s="5">
        <v>38</v>
      </c>
      <c r="B59" s="5">
        <v>4637</v>
      </c>
      <c r="C59" s="12" t="s">
        <v>70</v>
      </c>
      <c r="D59" s="13">
        <v>942</v>
      </c>
      <c r="E59" s="13">
        <f t="shared" si="2"/>
        <v>235.5</v>
      </c>
      <c r="F59" s="13">
        <v>254</v>
      </c>
      <c r="G59" s="14">
        <v>815.33999999999992</v>
      </c>
      <c r="H59" s="15">
        <f t="shared" si="4"/>
        <v>1.078556263269639</v>
      </c>
      <c r="I59" s="13">
        <v>111</v>
      </c>
      <c r="J59" s="14">
        <v>577.20000000000005</v>
      </c>
      <c r="K59" s="15">
        <f t="shared" si="1"/>
        <v>0.4713375796178344</v>
      </c>
      <c r="L59" s="13"/>
      <c r="M59" s="14"/>
      <c r="N59" s="13"/>
      <c r="O59" s="14"/>
      <c r="P59" s="15"/>
      <c r="Q59" s="13"/>
      <c r="R59" s="14"/>
      <c r="S59" s="16"/>
      <c r="T59" s="14"/>
      <c r="U59" s="15"/>
    </row>
    <row r="60" spans="1:21" x14ac:dyDescent="0.2">
      <c r="A60" s="5">
        <v>39</v>
      </c>
      <c r="B60" s="5">
        <v>4656</v>
      </c>
      <c r="C60" s="12" t="s">
        <v>71</v>
      </c>
      <c r="D60" s="13">
        <v>140</v>
      </c>
      <c r="E60" s="13">
        <f t="shared" si="2"/>
        <v>35</v>
      </c>
      <c r="F60" s="13">
        <v>25</v>
      </c>
      <c r="G60" s="14">
        <v>80.25</v>
      </c>
      <c r="H60" s="15">
        <f t="shared" si="4"/>
        <v>0.7142857142857143</v>
      </c>
      <c r="I60" s="13">
        <v>27</v>
      </c>
      <c r="J60" s="14">
        <v>140.4</v>
      </c>
      <c r="K60" s="15">
        <f t="shared" si="1"/>
        <v>0.77142857142857146</v>
      </c>
      <c r="L60" s="13"/>
      <c r="M60" s="14"/>
      <c r="N60" s="13"/>
      <c r="O60" s="14"/>
      <c r="P60" s="15"/>
      <c r="Q60" s="13"/>
      <c r="R60" s="14"/>
      <c r="S60" s="16"/>
      <c r="T60" s="14"/>
      <c r="U60" s="15"/>
    </row>
    <row r="61" spans="1:21" x14ac:dyDescent="0.2">
      <c r="A61" s="5">
        <v>40</v>
      </c>
      <c r="B61" s="5">
        <v>4663</v>
      </c>
      <c r="C61" s="12" t="s">
        <v>72</v>
      </c>
      <c r="D61" s="13">
        <v>430</v>
      </c>
      <c r="E61" s="13">
        <f t="shared" si="2"/>
        <v>107.5</v>
      </c>
      <c r="F61" s="13">
        <v>58</v>
      </c>
      <c r="G61" s="14">
        <v>186.18</v>
      </c>
      <c r="H61" s="15">
        <f t="shared" si="4"/>
        <v>0.53953488372093028</v>
      </c>
      <c r="I61" s="13">
        <v>19</v>
      </c>
      <c r="J61" s="14">
        <v>98.8</v>
      </c>
      <c r="K61" s="15">
        <f t="shared" si="1"/>
        <v>0.17674418604651163</v>
      </c>
      <c r="L61" s="13"/>
      <c r="M61" s="14"/>
      <c r="N61" s="13"/>
      <c r="O61" s="14"/>
      <c r="P61" s="15"/>
      <c r="Q61" s="13"/>
      <c r="R61" s="14"/>
      <c r="S61" s="16"/>
      <c r="T61" s="14"/>
      <c r="U61" s="15"/>
    </row>
    <row r="62" spans="1:21" ht="38.25" x14ac:dyDescent="0.2">
      <c r="A62" s="5">
        <v>41</v>
      </c>
      <c r="B62" s="5">
        <v>4685</v>
      </c>
      <c r="C62" s="12" t="s">
        <v>73</v>
      </c>
      <c r="D62" s="13">
        <v>415</v>
      </c>
      <c r="E62" s="13">
        <f t="shared" si="2"/>
        <v>103.75</v>
      </c>
      <c r="F62" s="13">
        <v>73</v>
      </c>
      <c r="G62" s="14">
        <v>234.32999999999998</v>
      </c>
      <c r="H62" s="15">
        <f t="shared" si="4"/>
        <v>0.70361445783132526</v>
      </c>
      <c r="I62" s="13">
        <v>41</v>
      </c>
      <c r="J62" s="14">
        <v>213.2</v>
      </c>
      <c r="K62" s="15">
        <f t="shared" si="1"/>
        <v>0.39518072289156625</v>
      </c>
      <c r="L62" s="13"/>
      <c r="M62" s="14"/>
      <c r="N62" s="13"/>
      <c r="O62" s="14"/>
      <c r="P62" s="15"/>
      <c r="Q62" s="13"/>
      <c r="R62" s="14"/>
      <c r="S62" s="16"/>
      <c r="T62" s="14"/>
      <c r="U62" s="15"/>
    </row>
    <row r="63" spans="1:21" ht="25.5" x14ac:dyDescent="0.2">
      <c r="A63" s="5">
        <v>42</v>
      </c>
      <c r="B63" s="5">
        <v>4771</v>
      </c>
      <c r="C63" s="12" t="s">
        <v>74</v>
      </c>
      <c r="D63" s="13">
        <v>816</v>
      </c>
      <c r="E63" s="13">
        <f t="shared" si="2"/>
        <v>204</v>
      </c>
      <c r="F63" s="13">
        <v>401</v>
      </c>
      <c r="G63" s="14">
        <v>1287.21</v>
      </c>
      <c r="H63" s="15">
        <f t="shared" si="4"/>
        <v>1.9656862745098038</v>
      </c>
      <c r="I63" s="13">
        <v>258</v>
      </c>
      <c r="J63" s="14">
        <v>1341.6</v>
      </c>
      <c r="K63" s="15">
        <f t="shared" si="1"/>
        <v>1.2647058823529411</v>
      </c>
      <c r="L63" s="13"/>
      <c r="M63" s="14"/>
      <c r="N63" s="13"/>
      <c r="O63" s="14"/>
      <c r="P63" s="15"/>
      <c r="Q63" s="13"/>
      <c r="R63" s="14"/>
      <c r="S63" s="16"/>
      <c r="T63" s="14"/>
      <c r="U63" s="15"/>
    </row>
    <row r="64" spans="1:21" x14ac:dyDescent="0.2">
      <c r="A64" s="5">
        <v>43</v>
      </c>
      <c r="B64" s="5">
        <v>6146</v>
      </c>
      <c r="C64" s="12" t="s">
        <v>75</v>
      </c>
      <c r="D64" s="13">
        <v>499</v>
      </c>
      <c r="E64" s="13">
        <f t="shared" si="2"/>
        <v>124.75</v>
      </c>
      <c r="F64" s="13">
        <v>150</v>
      </c>
      <c r="G64" s="14">
        <v>481.5</v>
      </c>
      <c r="H64" s="15">
        <f t="shared" si="4"/>
        <v>1.2024048096192386</v>
      </c>
      <c r="I64" s="13">
        <v>60</v>
      </c>
      <c r="J64" s="14">
        <v>312</v>
      </c>
      <c r="K64" s="15">
        <f t="shared" si="1"/>
        <v>0.48096192384769537</v>
      </c>
      <c r="L64" s="13"/>
      <c r="M64" s="14"/>
      <c r="N64" s="13"/>
      <c r="O64" s="14"/>
      <c r="P64" s="15"/>
      <c r="Q64" s="13"/>
      <c r="R64" s="14"/>
      <c r="S64" s="16"/>
      <c r="T64" s="14"/>
      <c r="U64" s="15"/>
    </row>
    <row r="65" spans="1:21" x14ac:dyDescent="0.2">
      <c r="A65" s="5">
        <v>44</v>
      </c>
      <c r="B65" s="5">
        <v>6167</v>
      </c>
      <c r="C65" s="12" t="s">
        <v>76</v>
      </c>
      <c r="D65" s="13">
        <v>403</v>
      </c>
      <c r="E65" s="13">
        <f t="shared" si="2"/>
        <v>100.75</v>
      </c>
      <c r="F65" s="13">
        <v>159</v>
      </c>
      <c r="G65" s="14">
        <v>510.38999999999987</v>
      </c>
      <c r="H65" s="15">
        <f t="shared" si="4"/>
        <v>1.5781637717121588</v>
      </c>
      <c r="I65" s="13">
        <v>60</v>
      </c>
      <c r="J65" s="14">
        <v>312</v>
      </c>
      <c r="K65" s="15">
        <f t="shared" si="1"/>
        <v>0.59553349875930517</v>
      </c>
      <c r="L65" s="13"/>
      <c r="M65" s="14"/>
      <c r="N65" s="13"/>
      <c r="O65" s="14"/>
      <c r="P65" s="15"/>
      <c r="Q65" s="13"/>
      <c r="R65" s="14"/>
      <c r="S65" s="16"/>
      <c r="T65" s="14"/>
      <c r="U65" s="15"/>
    </row>
    <row r="66" spans="1:21" x14ac:dyDescent="0.2">
      <c r="A66" s="5">
        <v>45</v>
      </c>
      <c r="B66" s="5">
        <v>6298</v>
      </c>
      <c r="C66" s="12" t="s">
        <v>77</v>
      </c>
      <c r="D66" s="13">
        <v>663</v>
      </c>
      <c r="E66" s="13">
        <f t="shared" si="2"/>
        <v>165.75</v>
      </c>
      <c r="F66" s="13">
        <v>199</v>
      </c>
      <c r="G66" s="14">
        <v>638.79000000000008</v>
      </c>
      <c r="H66" s="15">
        <f t="shared" si="4"/>
        <v>1.200603318250377</v>
      </c>
      <c r="I66" s="13">
        <v>76</v>
      </c>
      <c r="J66" s="14">
        <v>395.19999999999993</v>
      </c>
      <c r="K66" s="15">
        <f t="shared" si="1"/>
        <v>0.45852187028657615</v>
      </c>
      <c r="L66" s="13"/>
      <c r="M66" s="14"/>
      <c r="N66" s="13"/>
      <c r="O66" s="14"/>
      <c r="P66" s="15"/>
      <c r="Q66" s="13"/>
      <c r="R66" s="14"/>
      <c r="S66" s="16"/>
      <c r="T66" s="14"/>
      <c r="U66" s="15"/>
    </row>
    <row r="67" spans="1:21" x14ac:dyDescent="0.2">
      <c r="A67" s="5">
        <v>46</v>
      </c>
      <c r="B67" s="5">
        <v>6566</v>
      </c>
      <c r="C67" s="12" t="s">
        <v>78</v>
      </c>
      <c r="D67" s="13">
        <v>349</v>
      </c>
      <c r="E67" s="13">
        <f t="shared" si="2"/>
        <v>87.25</v>
      </c>
      <c r="F67" s="13">
        <v>130</v>
      </c>
      <c r="G67" s="14">
        <v>417.3</v>
      </c>
      <c r="H67" s="15">
        <f t="shared" si="4"/>
        <v>1.489971346704871</v>
      </c>
      <c r="I67" s="13">
        <v>48</v>
      </c>
      <c r="J67" s="14">
        <v>249.6</v>
      </c>
      <c r="K67" s="15">
        <f t="shared" si="1"/>
        <v>0.55014326647564471</v>
      </c>
      <c r="L67" s="13"/>
      <c r="M67" s="14"/>
      <c r="N67" s="13"/>
      <c r="O67" s="14"/>
      <c r="P67" s="15"/>
      <c r="Q67" s="13"/>
      <c r="R67" s="14"/>
      <c r="S67" s="16"/>
      <c r="T67" s="14"/>
      <c r="U67" s="15"/>
    </row>
    <row r="68" spans="1:21" ht="25.5" x14ac:dyDescent="0.2">
      <c r="A68" s="5">
        <v>47</v>
      </c>
      <c r="B68" s="5">
        <v>6688</v>
      </c>
      <c r="C68" s="12" t="s">
        <v>79</v>
      </c>
      <c r="D68" s="13">
        <v>636</v>
      </c>
      <c r="E68" s="13">
        <f t="shared" si="2"/>
        <v>159</v>
      </c>
      <c r="F68" s="13">
        <v>27</v>
      </c>
      <c r="G68" s="14">
        <v>86.67</v>
      </c>
      <c r="H68" s="15">
        <f t="shared" si="4"/>
        <v>0.16981132075471697</v>
      </c>
      <c r="I68" s="13">
        <v>52</v>
      </c>
      <c r="J68" s="14">
        <v>270.39999999999998</v>
      </c>
      <c r="K68" s="15">
        <f t="shared" si="1"/>
        <v>0.32704402515723269</v>
      </c>
      <c r="L68" s="13">
        <v>451</v>
      </c>
      <c r="M68" s="14">
        <v>8875.68</v>
      </c>
      <c r="N68" s="13"/>
      <c r="O68" s="14"/>
      <c r="P68" s="15" t="s">
        <v>130</v>
      </c>
      <c r="Q68" s="13">
        <v>451</v>
      </c>
      <c r="R68" s="14">
        <v>8235.260000000002</v>
      </c>
      <c r="S68" s="16"/>
      <c r="T68" s="14"/>
      <c r="U68" s="15" t="s">
        <v>130</v>
      </c>
    </row>
    <row r="69" spans="1:21" ht="25.5" x14ac:dyDescent="0.2">
      <c r="A69" s="5">
        <v>48</v>
      </c>
      <c r="B69" s="5">
        <v>6707</v>
      </c>
      <c r="C69" s="12" t="s">
        <v>80</v>
      </c>
      <c r="D69" s="13">
        <v>1040</v>
      </c>
      <c r="E69" s="13">
        <f t="shared" si="2"/>
        <v>260</v>
      </c>
      <c r="F69" s="13">
        <v>490</v>
      </c>
      <c r="G69" s="14">
        <v>1572.9</v>
      </c>
      <c r="H69" s="15">
        <f t="shared" si="4"/>
        <v>1.8846153846153846</v>
      </c>
      <c r="I69" s="13">
        <v>293</v>
      </c>
      <c r="J69" s="14">
        <v>1523.6000000000001</v>
      </c>
      <c r="K69" s="15">
        <f t="shared" si="1"/>
        <v>1.1269230769230769</v>
      </c>
      <c r="L69" s="13"/>
      <c r="M69" s="14"/>
      <c r="N69" s="13"/>
      <c r="O69" s="14"/>
      <c r="P69" s="15"/>
      <c r="Q69" s="13"/>
      <c r="R69" s="14"/>
      <c r="S69" s="16"/>
      <c r="T69" s="14"/>
      <c r="U69" s="15"/>
    </row>
    <row r="70" spans="1:21" ht="25.5" x14ac:dyDescent="0.2">
      <c r="A70" s="5">
        <v>49</v>
      </c>
      <c r="B70" s="5">
        <v>6719</v>
      </c>
      <c r="C70" s="12" t="s">
        <v>81</v>
      </c>
      <c r="D70" s="13">
        <v>141</v>
      </c>
      <c r="E70" s="13">
        <f t="shared" si="2"/>
        <v>35.25</v>
      </c>
      <c r="F70" s="13">
        <v>6</v>
      </c>
      <c r="G70" s="14">
        <v>19.259999999999998</v>
      </c>
      <c r="H70" s="15">
        <f t="shared" si="4"/>
        <v>0.1702127659574468</v>
      </c>
      <c r="I70" s="13">
        <v>33</v>
      </c>
      <c r="J70" s="14">
        <v>171.6</v>
      </c>
      <c r="K70" s="15">
        <f t="shared" si="1"/>
        <v>0.93617021276595747</v>
      </c>
      <c r="L70" s="13"/>
      <c r="M70" s="14"/>
      <c r="N70" s="13"/>
      <c r="O70" s="14"/>
      <c r="P70" s="15"/>
      <c r="Q70" s="13"/>
      <c r="R70" s="14"/>
      <c r="S70" s="16"/>
      <c r="T70" s="14"/>
      <c r="U70" s="15"/>
    </row>
    <row r="71" spans="1:21" ht="25.5" x14ac:dyDescent="0.2">
      <c r="A71" s="5">
        <v>50</v>
      </c>
      <c r="B71" s="5">
        <v>7160</v>
      </c>
      <c r="C71" s="12" t="s">
        <v>82</v>
      </c>
      <c r="D71" s="13">
        <v>482</v>
      </c>
      <c r="E71" s="13">
        <f t="shared" si="2"/>
        <v>120.5</v>
      </c>
      <c r="F71" s="13">
        <v>269</v>
      </c>
      <c r="G71" s="14">
        <v>863.49</v>
      </c>
      <c r="H71" s="15">
        <f t="shared" si="4"/>
        <v>2.2323651452282158</v>
      </c>
      <c r="I71" s="13">
        <v>142</v>
      </c>
      <c r="J71" s="14">
        <v>738.40000000000009</v>
      </c>
      <c r="K71" s="15">
        <f t="shared" si="1"/>
        <v>1.1784232365145229</v>
      </c>
      <c r="L71" s="13"/>
      <c r="M71" s="14"/>
      <c r="N71" s="13"/>
      <c r="O71" s="14"/>
      <c r="P71" s="15"/>
      <c r="Q71" s="13"/>
      <c r="R71" s="14"/>
      <c r="S71" s="16"/>
      <c r="T71" s="14"/>
      <c r="U71" s="15"/>
    </row>
    <row r="72" spans="1:21" x14ac:dyDescent="0.2">
      <c r="A72" s="5">
        <v>51</v>
      </c>
      <c r="B72" s="5">
        <v>7554</v>
      </c>
      <c r="C72" s="12" t="s">
        <v>83</v>
      </c>
      <c r="D72" s="13">
        <v>305</v>
      </c>
      <c r="E72" s="13">
        <f t="shared" si="2"/>
        <v>76.25</v>
      </c>
      <c r="F72" s="13">
        <v>28</v>
      </c>
      <c r="G72" s="14">
        <v>89.88</v>
      </c>
      <c r="H72" s="15">
        <f t="shared" si="4"/>
        <v>0.36721311475409835</v>
      </c>
      <c r="I72" s="13">
        <v>27</v>
      </c>
      <c r="J72" s="14">
        <v>140.39999999999998</v>
      </c>
      <c r="K72" s="15">
        <f t="shared" si="1"/>
        <v>0.35409836065573769</v>
      </c>
      <c r="L72" s="13"/>
      <c r="M72" s="14"/>
      <c r="N72" s="13"/>
      <c r="O72" s="14"/>
      <c r="P72" s="15"/>
      <c r="Q72" s="13"/>
      <c r="R72" s="14"/>
      <c r="S72" s="16"/>
      <c r="T72" s="14"/>
      <c r="U72" s="15"/>
    </row>
    <row r="73" spans="1:21" x14ac:dyDescent="0.2">
      <c r="A73" s="5">
        <v>52</v>
      </c>
      <c r="B73" s="5">
        <v>7672</v>
      </c>
      <c r="C73" s="12" t="s">
        <v>84</v>
      </c>
      <c r="D73" s="13">
        <v>918</v>
      </c>
      <c r="E73" s="13">
        <f t="shared" si="2"/>
        <v>229.5</v>
      </c>
      <c r="F73" s="13">
        <v>221</v>
      </c>
      <c r="G73" s="14">
        <v>709.41</v>
      </c>
      <c r="H73" s="15">
        <f t="shared" si="4"/>
        <v>0.96296296296296291</v>
      </c>
      <c r="I73" s="13">
        <v>83</v>
      </c>
      <c r="J73" s="14">
        <v>431.6</v>
      </c>
      <c r="K73" s="15">
        <f t="shared" si="1"/>
        <v>0.36165577342047928</v>
      </c>
      <c r="L73" s="13"/>
      <c r="M73" s="14"/>
      <c r="N73" s="13"/>
      <c r="O73" s="14"/>
      <c r="P73" s="15"/>
      <c r="Q73" s="13"/>
      <c r="R73" s="14"/>
      <c r="S73" s="16"/>
      <c r="T73" s="14"/>
      <c r="U73" s="15"/>
    </row>
    <row r="74" spans="1:21" ht="25.5" x14ac:dyDescent="0.2">
      <c r="A74" s="5">
        <v>53</v>
      </c>
      <c r="B74" s="5">
        <v>8694</v>
      </c>
      <c r="C74" s="12" t="s">
        <v>85</v>
      </c>
      <c r="D74" s="13">
        <v>758</v>
      </c>
      <c r="E74" s="13">
        <f t="shared" si="2"/>
        <v>189.5</v>
      </c>
      <c r="F74" s="13">
        <v>204</v>
      </c>
      <c r="G74" s="14">
        <v>654.84</v>
      </c>
      <c r="H74" s="15">
        <f t="shared" si="4"/>
        <v>1.0765171503957784</v>
      </c>
      <c r="I74" s="13">
        <v>82</v>
      </c>
      <c r="J74" s="14">
        <v>426.4</v>
      </c>
      <c r="K74" s="15">
        <f t="shared" si="1"/>
        <v>0.43271767810026385</v>
      </c>
      <c r="L74" s="13"/>
      <c r="M74" s="14"/>
      <c r="N74" s="13"/>
      <c r="O74" s="14"/>
      <c r="P74" s="15"/>
      <c r="Q74" s="13"/>
      <c r="R74" s="14"/>
      <c r="S74" s="16"/>
      <c r="T74" s="14"/>
      <c r="U74" s="15"/>
    </row>
    <row r="75" spans="1:21" x14ac:dyDescent="0.2">
      <c r="A75" s="5">
        <v>54</v>
      </c>
      <c r="B75" s="5">
        <v>10406</v>
      </c>
      <c r="C75" s="12" t="s">
        <v>86</v>
      </c>
      <c r="D75" s="13">
        <v>1</v>
      </c>
      <c r="E75" s="13">
        <f t="shared" si="2"/>
        <v>0.25</v>
      </c>
      <c r="F75" s="13"/>
      <c r="G75" s="14"/>
      <c r="H75" s="15"/>
      <c r="I75" s="13"/>
      <c r="J75" s="14"/>
      <c r="K75" s="15"/>
      <c r="L75" s="13"/>
      <c r="M75" s="14"/>
      <c r="N75" s="13"/>
      <c r="O75" s="14"/>
      <c r="P75" s="15"/>
      <c r="Q75" s="13"/>
      <c r="R75" s="14"/>
      <c r="S75" s="16"/>
      <c r="T75" s="14"/>
      <c r="U75" s="15"/>
    </row>
    <row r="76" spans="1:21" ht="25.5" x14ac:dyDescent="0.2">
      <c r="A76" s="5">
        <v>55</v>
      </c>
      <c r="B76" s="5">
        <v>12595</v>
      </c>
      <c r="C76" s="12" t="s">
        <v>87</v>
      </c>
      <c r="D76" s="13">
        <v>1777</v>
      </c>
      <c r="E76" s="13">
        <f t="shared" si="2"/>
        <v>444.25</v>
      </c>
      <c r="F76" s="13">
        <v>737</v>
      </c>
      <c r="G76" s="14">
        <v>2365.7700000000009</v>
      </c>
      <c r="H76" s="15">
        <f t="shared" si="4"/>
        <v>1.6589758019133372</v>
      </c>
      <c r="I76" s="13">
        <v>353</v>
      </c>
      <c r="J76" s="14">
        <v>1835.6000000000004</v>
      </c>
      <c r="K76" s="15">
        <f t="shared" si="1"/>
        <v>0.79459763646595383</v>
      </c>
      <c r="L76" s="13"/>
      <c r="M76" s="14"/>
      <c r="N76" s="13"/>
      <c r="O76" s="14"/>
      <c r="P76" s="15"/>
      <c r="Q76" s="13"/>
      <c r="R76" s="14"/>
      <c r="S76" s="16"/>
      <c r="T76" s="14"/>
      <c r="U76" s="15"/>
    </row>
    <row r="77" spans="1:21" ht="25.5" x14ac:dyDescent="0.2">
      <c r="A77" s="5">
        <v>56</v>
      </c>
      <c r="B77" s="5">
        <v>13143</v>
      </c>
      <c r="C77" s="12" t="s">
        <v>88</v>
      </c>
      <c r="D77" s="13">
        <v>2347</v>
      </c>
      <c r="E77" s="13">
        <f t="shared" si="2"/>
        <v>586.75</v>
      </c>
      <c r="F77" s="13">
        <v>793</v>
      </c>
      <c r="G77" s="14">
        <v>2545.5300000000002</v>
      </c>
      <c r="H77" s="15">
        <f t="shared" si="4"/>
        <v>1.3515125692373242</v>
      </c>
      <c r="I77" s="13">
        <v>363</v>
      </c>
      <c r="J77" s="14">
        <v>1887.6</v>
      </c>
      <c r="K77" s="15">
        <f t="shared" si="1"/>
        <v>0.61866212185769065</v>
      </c>
      <c r="L77" s="13"/>
      <c r="M77" s="14"/>
      <c r="N77" s="13"/>
      <c r="O77" s="14"/>
      <c r="P77" s="15"/>
      <c r="Q77" s="13"/>
      <c r="R77" s="14"/>
      <c r="S77" s="16"/>
      <c r="T77" s="14"/>
      <c r="U77" s="15"/>
    </row>
    <row r="78" spans="1:21" ht="25.5" x14ac:dyDescent="0.2">
      <c r="A78" s="5">
        <v>57</v>
      </c>
      <c r="B78" s="5">
        <v>13236</v>
      </c>
      <c r="C78" s="12" t="s">
        <v>89</v>
      </c>
      <c r="D78" s="13">
        <v>373</v>
      </c>
      <c r="E78" s="13">
        <f t="shared" si="2"/>
        <v>93.25</v>
      </c>
      <c r="F78" s="13">
        <v>22</v>
      </c>
      <c r="G78" s="14">
        <v>70.62</v>
      </c>
      <c r="H78" s="15">
        <f t="shared" si="4"/>
        <v>0.2359249329758713</v>
      </c>
      <c r="I78" s="13">
        <v>6</v>
      </c>
      <c r="J78" s="14">
        <v>31.2</v>
      </c>
      <c r="K78" s="15">
        <f t="shared" si="1"/>
        <v>6.4343163538873996E-2</v>
      </c>
      <c r="L78" s="13"/>
      <c r="M78" s="14"/>
      <c r="N78" s="13"/>
      <c r="O78" s="14"/>
      <c r="P78" s="15"/>
      <c r="Q78" s="13"/>
      <c r="R78" s="14"/>
      <c r="S78" s="16"/>
      <c r="T78" s="14"/>
      <c r="U78" s="15"/>
    </row>
    <row r="79" spans="1:21" ht="25.5" x14ac:dyDescent="0.2">
      <c r="A79" s="5">
        <v>58</v>
      </c>
      <c r="B79" s="5">
        <v>13475</v>
      </c>
      <c r="C79" s="12" t="s">
        <v>90</v>
      </c>
      <c r="D79" s="13">
        <v>2072</v>
      </c>
      <c r="E79" s="13">
        <f t="shared" si="2"/>
        <v>518</v>
      </c>
      <c r="F79" s="13">
        <v>582</v>
      </c>
      <c r="G79" s="14">
        <v>1868.2200000000003</v>
      </c>
      <c r="H79" s="15">
        <f t="shared" si="4"/>
        <v>1.1235521235521235</v>
      </c>
      <c r="I79" s="13">
        <v>172</v>
      </c>
      <c r="J79" s="14">
        <v>894.39999999999986</v>
      </c>
      <c r="K79" s="15">
        <f t="shared" si="1"/>
        <v>0.33204633204633205</v>
      </c>
      <c r="L79" s="13"/>
      <c r="M79" s="14"/>
      <c r="N79" s="13"/>
      <c r="O79" s="14"/>
      <c r="P79" s="15"/>
      <c r="Q79" s="13"/>
      <c r="R79" s="14"/>
      <c r="S79" s="16"/>
      <c r="T79" s="14"/>
      <c r="U79" s="15"/>
    </row>
    <row r="80" spans="1:21" x14ac:dyDescent="0.2">
      <c r="A80" s="5">
        <v>59</v>
      </c>
      <c r="B80" s="5">
        <v>13819</v>
      </c>
      <c r="C80" s="12" t="s">
        <v>91</v>
      </c>
      <c r="D80" s="13">
        <v>87</v>
      </c>
      <c r="E80" s="13">
        <f t="shared" si="2"/>
        <v>21.75</v>
      </c>
      <c r="F80" s="13">
        <v>22</v>
      </c>
      <c r="G80" s="14">
        <v>70.61999999999999</v>
      </c>
      <c r="H80" s="15">
        <f t="shared" si="4"/>
        <v>1.0114942528735633</v>
      </c>
      <c r="I80" s="13">
        <v>8</v>
      </c>
      <c r="J80" s="14">
        <v>41.600000000000009</v>
      </c>
      <c r="K80" s="15">
        <f t="shared" si="1"/>
        <v>0.36781609195402298</v>
      </c>
      <c r="L80" s="13"/>
      <c r="M80" s="14"/>
      <c r="N80" s="13"/>
      <c r="O80" s="14"/>
      <c r="P80" s="15"/>
      <c r="Q80" s="13"/>
      <c r="R80" s="14"/>
      <c r="S80" s="16"/>
      <c r="T80" s="14"/>
      <c r="U80" s="15"/>
    </row>
    <row r="81" spans="1:21" ht="25.5" x14ac:dyDescent="0.2">
      <c r="A81" s="5">
        <v>60</v>
      </c>
      <c r="B81" s="5">
        <v>14118</v>
      </c>
      <c r="C81" s="12" t="s">
        <v>92</v>
      </c>
      <c r="D81" s="13">
        <v>614</v>
      </c>
      <c r="E81" s="13">
        <f t="shared" si="2"/>
        <v>153.5</v>
      </c>
      <c r="F81" s="13">
        <v>202</v>
      </c>
      <c r="G81" s="14">
        <v>648.41999999999996</v>
      </c>
      <c r="H81" s="15">
        <f t="shared" si="4"/>
        <v>1.3159609120521172</v>
      </c>
      <c r="I81" s="13">
        <v>90</v>
      </c>
      <c r="J81" s="14">
        <v>468</v>
      </c>
      <c r="K81" s="15">
        <f t="shared" si="1"/>
        <v>0.58631921824104238</v>
      </c>
      <c r="L81" s="13"/>
      <c r="M81" s="14"/>
      <c r="N81" s="13"/>
      <c r="O81" s="14"/>
      <c r="P81" s="15"/>
      <c r="Q81" s="13"/>
      <c r="R81" s="14"/>
      <c r="S81" s="16"/>
      <c r="T81" s="14"/>
      <c r="U81" s="15"/>
    </row>
    <row r="82" spans="1:21" ht="25.5" x14ac:dyDescent="0.2">
      <c r="A82" s="5">
        <v>61</v>
      </c>
      <c r="B82" s="5">
        <v>23450</v>
      </c>
      <c r="C82" s="12" t="s">
        <v>93</v>
      </c>
      <c r="D82" s="13">
        <v>460</v>
      </c>
      <c r="E82" s="13">
        <f t="shared" si="2"/>
        <v>115</v>
      </c>
      <c r="F82" s="13">
        <v>113</v>
      </c>
      <c r="G82" s="14">
        <v>362.73</v>
      </c>
      <c r="H82" s="15">
        <f t="shared" si="4"/>
        <v>0.9826086956521739</v>
      </c>
      <c r="I82" s="13">
        <v>36</v>
      </c>
      <c r="J82" s="14">
        <v>187.2</v>
      </c>
      <c r="K82" s="15">
        <f t="shared" si="1"/>
        <v>0.31304347826086959</v>
      </c>
      <c r="L82" s="13"/>
      <c r="M82" s="14"/>
      <c r="N82" s="13"/>
      <c r="O82" s="14"/>
      <c r="P82" s="15"/>
      <c r="Q82" s="13"/>
      <c r="R82" s="14"/>
      <c r="S82" s="16"/>
      <c r="T82" s="14"/>
      <c r="U82" s="15"/>
    </row>
    <row r="83" spans="1:21" x14ac:dyDescent="0.2">
      <c r="A83" s="5">
        <v>62</v>
      </c>
      <c r="B83" s="5">
        <v>25630</v>
      </c>
      <c r="C83" s="12" t="s">
        <v>94</v>
      </c>
      <c r="D83" s="13">
        <v>245</v>
      </c>
      <c r="E83" s="13">
        <f t="shared" si="2"/>
        <v>61.25</v>
      </c>
      <c r="F83" s="13">
        <v>96</v>
      </c>
      <c r="G83" s="14">
        <v>308.15999999999997</v>
      </c>
      <c r="H83" s="15">
        <f t="shared" si="4"/>
        <v>1.5673469387755101</v>
      </c>
      <c r="I83" s="13">
        <v>50</v>
      </c>
      <c r="J83" s="14">
        <v>260</v>
      </c>
      <c r="K83" s="15">
        <f t="shared" si="1"/>
        <v>0.81632653061224492</v>
      </c>
      <c r="L83" s="13"/>
      <c r="M83" s="14"/>
      <c r="N83" s="13"/>
      <c r="O83" s="14"/>
      <c r="P83" s="15"/>
      <c r="Q83" s="13"/>
      <c r="R83" s="14"/>
      <c r="S83" s="16"/>
      <c r="T83" s="14"/>
      <c r="U83" s="15"/>
    </row>
    <row r="84" spans="1:21" x14ac:dyDescent="0.2">
      <c r="A84" s="5">
        <v>63</v>
      </c>
      <c r="B84" s="5">
        <v>26590</v>
      </c>
      <c r="C84" s="12" t="s">
        <v>95</v>
      </c>
      <c r="D84" s="13">
        <v>331</v>
      </c>
      <c r="E84" s="13">
        <f t="shared" si="2"/>
        <v>82.75</v>
      </c>
      <c r="F84" s="13">
        <v>14</v>
      </c>
      <c r="G84" s="14">
        <v>44.940000000000005</v>
      </c>
      <c r="H84" s="15">
        <f t="shared" si="4"/>
        <v>0.16918429003021149</v>
      </c>
      <c r="I84" s="13">
        <v>10</v>
      </c>
      <c r="J84" s="14">
        <v>52</v>
      </c>
      <c r="K84" s="15">
        <f t="shared" si="1"/>
        <v>0.12084592145015106</v>
      </c>
      <c r="L84" s="13"/>
      <c r="M84" s="14"/>
      <c r="N84" s="13"/>
      <c r="O84" s="14"/>
      <c r="P84" s="15"/>
      <c r="Q84" s="13"/>
      <c r="R84" s="14"/>
      <c r="S84" s="16"/>
      <c r="T84" s="14"/>
      <c r="U84" s="15"/>
    </row>
    <row r="85" spans="1:21" ht="25.5" x14ac:dyDescent="0.2">
      <c r="A85" s="5">
        <v>64</v>
      </c>
      <c r="B85" s="5">
        <v>27692</v>
      </c>
      <c r="C85" s="12" t="s">
        <v>96</v>
      </c>
      <c r="D85" s="13">
        <v>1360</v>
      </c>
      <c r="E85" s="13">
        <f t="shared" si="2"/>
        <v>340</v>
      </c>
      <c r="F85" s="13">
        <v>695</v>
      </c>
      <c r="G85" s="14">
        <v>2230.9499999999998</v>
      </c>
      <c r="H85" s="15">
        <f t="shared" si="4"/>
        <v>2.0441176470588234</v>
      </c>
      <c r="I85" s="13">
        <v>246</v>
      </c>
      <c r="J85" s="14">
        <v>1279.2</v>
      </c>
      <c r="K85" s="15">
        <f t="shared" si="1"/>
        <v>0.72352941176470587</v>
      </c>
      <c r="L85" s="13"/>
      <c r="M85" s="14"/>
      <c r="N85" s="13"/>
      <c r="O85" s="14"/>
      <c r="P85" s="15"/>
      <c r="Q85" s="13"/>
      <c r="R85" s="14"/>
      <c r="S85" s="16"/>
      <c r="T85" s="14"/>
      <c r="U85" s="15"/>
    </row>
    <row r="86" spans="1:21" ht="25.5" x14ac:dyDescent="0.2">
      <c r="A86" s="5">
        <v>65</v>
      </c>
      <c r="B86" s="5">
        <v>28013</v>
      </c>
      <c r="C86" s="12" t="s">
        <v>97</v>
      </c>
      <c r="D86" s="13">
        <v>831</v>
      </c>
      <c r="E86" s="13">
        <f t="shared" si="2"/>
        <v>207.75</v>
      </c>
      <c r="F86" s="13">
        <v>134</v>
      </c>
      <c r="G86" s="14">
        <v>430.14000000000004</v>
      </c>
      <c r="H86" s="15">
        <f t="shared" si="4"/>
        <v>0.64500601684717207</v>
      </c>
      <c r="I86" s="13">
        <v>76</v>
      </c>
      <c r="J86" s="14">
        <v>395.2000000000001</v>
      </c>
      <c r="K86" s="15">
        <f t="shared" ref="K86:K117" si="5">+I86/E86</f>
        <v>0.36582430806257521</v>
      </c>
      <c r="L86" s="13"/>
      <c r="M86" s="14"/>
      <c r="N86" s="13"/>
      <c r="O86" s="14"/>
      <c r="P86" s="15"/>
      <c r="Q86" s="13"/>
      <c r="R86" s="14"/>
      <c r="S86" s="16"/>
      <c r="T86" s="14"/>
      <c r="U86" s="15"/>
    </row>
    <row r="87" spans="1:21" ht="25.5" x14ac:dyDescent="0.2">
      <c r="A87" s="5">
        <v>66</v>
      </c>
      <c r="B87" s="5">
        <v>29031</v>
      </c>
      <c r="C87" s="12" t="s">
        <v>98</v>
      </c>
      <c r="D87" s="13">
        <v>364</v>
      </c>
      <c r="E87" s="13">
        <f t="shared" ref="E87:E117" si="6">(D87/2)/2</f>
        <v>91</v>
      </c>
      <c r="F87" s="13">
        <v>115</v>
      </c>
      <c r="G87" s="14">
        <v>369.15</v>
      </c>
      <c r="H87" s="15">
        <f t="shared" ref="H87:H117" si="7">+F87/E87</f>
        <v>1.2637362637362637</v>
      </c>
      <c r="I87" s="13">
        <v>109</v>
      </c>
      <c r="J87" s="14">
        <v>566.80000000000007</v>
      </c>
      <c r="K87" s="15">
        <f t="shared" si="5"/>
        <v>1.1978021978021978</v>
      </c>
      <c r="L87" s="13"/>
      <c r="M87" s="14"/>
      <c r="N87" s="13"/>
      <c r="O87" s="14"/>
      <c r="P87" s="15"/>
      <c r="Q87" s="13"/>
      <c r="R87" s="14"/>
      <c r="S87" s="16"/>
      <c r="T87" s="14"/>
      <c r="U87" s="15"/>
    </row>
    <row r="88" spans="1:21" x14ac:dyDescent="0.2">
      <c r="A88" s="5">
        <v>67</v>
      </c>
      <c r="B88" s="5">
        <v>30576</v>
      </c>
      <c r="C88" s="12" t="s">
        <v>99</v>
      </c>
      <c r="D88" s="13">
        <v>252</v>
      </c>
      <c r="E88" s="13">
        <f t="shared" si="6"/>
        <v>63</v>
      </c>
      <c r="F88" s="13">
        <v>52</v>
      </c>
      <c r="G88" s="14">
        <v>166.92</v>
      </c>
      <c r="H88" s="15">
        <f t="shared" si="7"/>
        <v>0.82539682539682535</v>
      </c>
      <c r="I88" s="13">
        <v>26</v>
      </c>
      <c r="J88" s="14">
        <v>135.19999999999999</v>
      </c>
      <c r="K88" s="15">
        <f t="shared" si="5"/>
        <v>0.41269841269841268</v>
      </c>
      <c r="L88" s="13"/>
      <c r="M88" s="14"/>
      <c r="N88" s="13"/>
      <c r="O88" s="14"/>
      <c r="P88" s="15"/>
      <c r="Q88" s="13"/>
      <c r="R88" s="14"/>
      <c r="S88" s="16"/>
      <c r="T88" s="14"/>
      <c r="U88" s="15"/>
    </row>
    <row r="89" spans="1:21" ht="25.5" x14ac:dyDescent="0.2">
      <c r="A89" s="5">
        <v>68</v>
      </c>
      <c r="B89" s="5">
        <v>30985</v>
      </c>
      <c r="C89" s="12" t="s">
        <v>100</v>
      </c>
      <c r="D89" s="13">
        <v>224</v>
      </c>
      <c r="E89" s="13">
        <f t="shared" si="6"/>
        <v>56</v>
      </c>
      <c r="F89" s="13">
        <v>38</v>
      </c>
      <c r="G89" s="14">
        <v>121.98000000000002</v>
      </c>
      <c r="H89" s="15">
        <f t="shared" si="7"/>
        <v>0.6785714285714286</v>
      </c>
      <c r="I89" s="13">
        <v>19</v>
      </c>
      <c r="J89" s="14">
        <v>98.8</v>
      </c>
      <c r="K89" s="15">
        <f t="shared" si="5"/>
        <v>0.3392857142857143</v>
      </c>
      <c r="L89" s="13"/>
      <c r="M89" s="14"/>
      <c r="N89" s="13"/>
      <c r="O89" s="14"/>
      <c r="P89" s="15"/>
      <c r="Q89" s="13"/>
      <c r="R89" s="14"/>
      <c r="S89" s="16"/>
      <c r="T89" s="14"/>
      <c r="U89" s="15"/>
    </row>
    <row r="90" spans="1:21" x14ac:dyDescent="0.2">
      <c r="A90" s="5">
        <v>69</v>
      </c>
      <c r="B90" s="5">
        <v>32062</v>
      </c>
      <c r="C90" s="12" t="s">
        <v>101</v>
      </c>
      <c r="D90" s="13">
        <v>549</v>
      </c>
      <c r="E90" s="13">
        <f t="shared" si="6"/>
        <v>137.25</v>
      </c>
      <c r="F90" s="13">
        <v>177</v>
      </c>
      <c r="G90" s="14">
        <v>568.16999999999996</v>
      </c>
      <c r="H90" s="15">
        <f t="shared" si="7"/>
        <v>1.2896174863387979</v>
      </c>
      <c r="I90" s="13">
        <v>102</v>
      </c>
      <c r="J90" s="14">
        <v>530.4</v>
      </c>
      <c r="K90" s="15">
        <f t="shared" si="5"/>
        <v>0.74316939890710387</v>
      </c>
      <c r="L90" s="13"/>
      <c r="M90" s="14"/>
      <c r="N90" s="13"/>
      <c r="O90" s="14"/>
      <c r="P90" s="15"/>
      <c r="Q90" s="13"/>
      <c r="R90" s="14"/>
      <c r="S90" s="16"/>
      <c r="T90" s="14"/>
      <c r="U90" s="15"/>
    </row>
    <row r="91" spans="1:21" x14ac:dyDescent="0.2">
      <c r="A91" s="5">
        <v>70</v>
      </c>
      <c r="B91" s="5">
        <v>32184</v>
      </c>
      <c r="C91" s="12" t="s">
        <v>102</v>
      </c>
      <c r="D91" s="13">
        <v>1004</v>
      </c>
      <c r="E91" s="13">
        <f t="shared" si="6"/>
        <v>251</v>
      </c>
      <c r="F91" s="13">
        <v>567</v>
      </c>
      <c r="G91" s="14">
        <v>1820.0700000000002</v>
      </c>
      <c r="H91" s="15">
        <f t="shared" si="7"/>
        <v>2.258964143426295</v>
      </c>
      <c r="I91" s="13">
        <v>137</v>
      </c>
      <c r="J91" s="14">
        <v>712.4</v>
      </c>
      <c r="K91" s="15">
        <f t="shared" si="5"/>
        <v>0.54581673306772904</v>
      </c>
      <c r="L91" s="13"/>
      <c r="M91" s="14"/>
      <c r="N91" s="13"/>
      <c r="O91" s="14"/>
      <c r="P91" s="15"/>
      <c r="Q91" s="13"/>
      <c r="R91" s="14"/>
      <c r="S91" s="16"/>
      <c r="T91" s="14"/>
      <c r="U91" s="15"/>
    </row>
    <row r="92" spans="1:21" x14ac:dyDescent="0.2">
      <c r="A92" s="5">
        <v>71</v>
      </c>
      <c r="B92" s="5">
        <v>37908</v>
      </c>
      <c r="C92" s="12" t="s">
        <v>103</v>
      </c>
      <c r="D92" s="13">
        <v>16278</v>
      </c>
      <c r="E92" s="13">
        <f t="shared" si="6"/>
        <v>4069.5</v>
      </c>
      <c r="F92" s="13">
        <v>5737</v>
      </c>
      <c r="G92" s="14">
        <v>18415.769999999993</v>
      </c>
      <c r="H92" s="15">
        <f t="shared" si="7"/>
        <v>1.4097554982184544</v>
      </c>
      <c r="I92" s="13">
        <v>2907</v>
      </c>
      <c r="J92" s="14">
        <v>15116.399999999998</v>
      </c>
      <c r="K92" s="15">
        <f t="shared" si="5"/>
        <v>0.71433837080722451</v>
      </c>
      <c r="L92" s="13">
        <v>5354</v>
      </c>
      <c r="M92" s="14">
        <v>105366.71999999999</v>
      </c>
      <c r="N92" s="13"/>
      <c r="O92" s="14"/>
      <c r="P92" s="15" t="s">
        <v>130</v>
      </c>
      <c r="Q92" s="13">
        <v>5324</v>
      </c>
      <c r="R92" s="14">
        <v>97216.24</v>
      </c>
      <c r="S92" s="16"/>
      <c r="T92" s="14"/>
      <c r="U92" s="15" t="s">
        <v>130</v>
      </c>
    </row>
    <row r="93" spans="1:21" x14ac:dyDescent="0.2">
      <c r="A93" s="5">
        <v>72</v>
      </c>
      <c r="B93" s="5">
        <v>48817</v>
      </c>
      <c r="C93" s="12" t="s">
        <v>104</v>
      </c>
      <c r="D93" s="13">
        <v>188</v>
      </c>
      <c r="E93" s="13">
        <f t="shared" si="6"/>
        <v>47</v>
      </c>
      <c r="F93" s="13">
        <v>71</v>
      </c>
      <c r="G93" s="14">
        <v>227.91000000000003</v>
      </c>
      <c r="H93" s="15">
        <f t="shared" si="7"/>
        <v>1.5106382978723405</v>
      </c>
      <c r="I93" s="13">
        <v>28</v>
      </c>
      <c r="J93" s="14">
        <v>145.6</v>
      </c>
      <c r="K93" s="15">
        <f t="shared" si="5"/>
        <v>0.5957446808510638</v>
      </c>
      <c r="L93" s="13"/>
      <c r="M93" s="14"/>
      <c r="N93" s="13"/>
      <c r="O93" s="14"/>
      <c r="P93" s="15"/>
      <c r="Q93" s="13"/>
      <c r="R93" s="14"/>
      <c r="S93" s="16"/>
      <c r="T93" s="14"/>
      <c r="U93" s="15"/>
    </row>
    <row r="94" spans="1:21" ht="25.5" x14ac:dyDescent="0.2">
      <c r="A94" s="5">
        <v>73</v>
      </c>
      <c r="B94" s="5">
        <v>48918</v>
      </c>
      <c r="C94" s="12" t="s">
        <v>105</v>
      </c>
      <c r="D94" s="13">
        <v>9</v>
      </c>
      <c r="E94" s="13">
        <f t="shared" si="6"/>
        <v>2.25</v>
      </c>
      <c r="F94" s="13"/>
      <c r="G94" s="14"/>
      <c r="H94" s="15"/>
      <c r="I94" s="13"/>
      <c r="J94" s="14"/>
      <c r="K94" s="15"/>
      <c r="L94" s="13"/>
      <c r="M94" s="14"/>
      <c r="N94" s="13"/>
      <c r="O94" s="14"/>
      <c r="P94" s="15"/>
      <c r="Q94" s="13"/>
      <c r="R94" s="14"/>
      <c r="S94" s="16"/>
      <c r="T94" s="14"/>
      <c r="U94" s="15"/>
    </row>
    <row r="95" spans="1:21" ht="25.5" x14ac:dyDescent="0.2">
      <c r="A95" s="5">
        <v>74</v>
      </c>
      <c r="B95" s="5">
        <v>49180</v>
      </c>
      <c r="C95" s="12" t="s">
        <v>106</v>
      </c>
      <c r="D95" s="13">
        <v>392</v>
      </c>
      <c r="E95" s="13">
        <f t="shared" si="6"/>
        <v>98</v>
      </c>
      <c r="F95" s="13">
        <v>146</v>
      </c>
      <c r="G95" s="14">
        <v>468.65999999999991</v>
      </c>
      <c r="H95" s="15">
        <f t="shared" si="7"/>
        <v>1.489795918367347</v>
      </c>
      <c r="I95" s="13">
        <v>49</v>
      </c>
      <c r="J95" s="14">
        <v>254.8</v>
      </c>
      <c r="K95" s="15">
        <f t="shared" si="5"/>
        <v>0.5</v>
      </c>
      <c r="L95" s="13"/>
      <c r="M95" s="14"/>
      <c r="N95" s="13"/>
      <c r="O95" s="14"/>
      <c r="P95" s="15"/>
      <c r="Q95" s="13"/>
      <c r="R95" s="14"/>
      <c r="S95" s="16"/>
      <c r="T95" s="14"/>
      <c r="U95" s="15"/>
    </row>
    <row r="96" spans="1:21" ht="25.5" x14ac:dyDescent="0.2">
      <c r="A96" s="5">
        <v>75</v>
      </c>
      <c r="B96" s="5">
        <v>50484</v>
      </c>
      <c r="C96" s="12" t="s">
        <v>107</v>
      </c>
      <c r="D96" s="13">
        <v>3854</v>
      </c>
      <c r="E96" s="13">
        <f t="shared" si="6"/>
        <v>963.5</v>
      </c>
      <c r="F96" s="13">
        <v>955</v>
      </c>
      <c r="G96" s="14">
        <v>3065.5499999999997</v>
      </c>
      <c r="H96" s="15">
        <f t="shared" si="7"/>
        <v>0.99117799688635189</v>
      </c>
      <c r="I96" s="13">
        <v>450</v>
      </c>
      <c r="J96" s="14">
        <v>2340.0000000000005</v>
      </c>
      <c r="K96" s="15">
        <f t="shared" si="5"/>
        <v>0.46704722366372597</v>
      </c>
      <c r="L96" s="13"/>
      <c r="M96" s="14"/>
      <c r="N96" s="13"/>
      <c r="O96" s="14"/>
      <c r="P96" s="15"/>
      <c r="Q96" s="13"/>
      <c r="R96" s="14"/>
      <c r="S96" s="16"/>
      <c r="T96" s="14"/>
      <c r="U96" s="15"/>
    </row>
    <row r="97" spans="1:21" x14ac:dyDescent="0.2">
      <c r="A97" s="5">
        <v>76</v>
      </c>
      <c r="B97" s="5">
        <v>51293</v>
      </c>
      <c r="C97" s="12" t="s">
        <v>124</v>
      </c>
      <c r="D97" s="13">
        <v>5</v>
      </c>
      <c r="E97" s="13">
        <f t="shared" si="6"/>
        <v>1.25</v>
      </c>
      <c r="F97" s="13">
        <v>4</v>
      </c>
      <c r="G97" s="14">
        <v>12.84</v>
      </c>
      <c r="H97" s="15">
        <f t="shared" si="7"/>
        <v>3.2</v>
      </c>
      <c r="I97" s="13"/>
      <c r="J97" s="14"/>
      <c r="K97" s="15"/>
      <c r="L97" s="13"/>
      <c r="M97" s="14"/>
      <c r="N97" s="13"/>
      <c r="O97" s="14"/>
      <c r="P97" s="15"/>
      <c r="Q97" s="13"/>
      <c r="R97" s="14"/>
      <c r="S97" s="16"/>
      <c r="T97" s="14"/>
      <c r="U97" s="15"/>
    </row>
    <row r="98" spans="1:21" ht="25.5" x14ac:dyDescent="0.2">
      <c r="A98" s="5">
        <v>77</v>
      </c>
      <c r="B98" s="5">
        <v>52377</v>
      </c>
      <c r="C98" s="12" t="s">
        <v>108</v>
      </c>
      <c r="D98" s="13">
        <v>595</v>
      </c>
      <c r="E98" s="13">
        <f t="shared" si="6"/>
        <v>148.75</v>
      </c>
      <c r="F98" s="13">
        <v>244</v>
      </c>
      <c r="G98" s="14">
        <v>783.23999999999978</v>
      </c>
      <c r="H98" s="15">
        <f t="shared" si="7"/>
        <v>1.6403361344537815</v>
      </c>
      <c r="I98" s="13">
        <v>140</v>
      </c>
      <c r="J98" s="14">
        <v>728</v>
      </c>
      <c r="K98" s="15">
        <f t="shared" si="5"/>
        <v>0.94117647058823528</v>
      </c>
      <c r="L98" s="13"/>
      <c r="M98" s="14"/>
      <c r="N98" s="13"/>
      <c r="O98" s="14"/>
      <c r="P98" s="15"/>
      <c r="Q98" s="13"/>
      <c r="R98" s="14"/>
      <c r="S98" s="16"/>
      <c r="T98" s="14"/>
      <c r="U98" s="15"/>
    </row>
    <row r="99" spans="1:21" ht="25.5" x14ac:dyDescent="0.2">
      <c r="A99" s="5">
        <v>78</v>
      </c>
      <c r="B99" s="5">
        <v>53396</v>
      </c>
      <c r="C99" s="12" t="s">
        <v>109</v>
      </c>
      <c r="D99" s="13">
        <v>483</v>
      </c>
      <c r="E99" s="13">
        <f t="shared" si="6"/>
        <v>120.75</v>
      </c>
      <c r="F99" s="13">
        <v>181</v>
      </c>
      <c r="G99" s="14">
        <v>581.01</v>
      </c>
      <c r="H99" s="15">
        <f t="shared" si="7"/>
        <v>1.4989648033126295</v>
      </c>
      <c r="I99" s="13">
        <v>61</v>
      </c>
      <c r="J99" s="14">
        <v>317.2</v>
      </c>
      <c r="K99" s="15">
        <f t="shared" si="5"/>
        <v>0.50517598343685299</v>
      </c>
      <c r="L99" s="13"/>
      <c r="M99" s="14"/>
      <c r="N99" s="13"/>
      <c r="O99" s="14"/>
      <c r="P99" s="15"/>
      <c r="Q99" s="13"/>
      <c r="R99" s="14"/>
      <c r="S99" s="16"/>
      <c r="T99" s="14"/>
      <c r="U99" s="15"/>
    </row>
    <row r="100" spans="1:21" ht="25.5" x14ac:dyDescent="0.2">
      <c r="A100" s="5">
        <v>79</v>
      </c>
      <c r="B100" s="5">
        <v>53914</v>
      </c>
      <c r="C100" s="12" t="s">
        <v>110</v>
      </c>
      <c r="D100" s="13">
        <v>35</v>
      </c>
      <c r="E100" s="13">
        <f t="shared" si="6"/>
        <v>8.75</v>
      </c>
      <c r="F100" s="13">
        <v>9</v>
      </c>
      <c r="G100" s="14">
        <v>28.89</v>
      </c>
      <c r="H100" s="15">
        <f t="shared" si="7"/>
        <v>1.0285714285714285</v>
      </c>
      <c r="I100" s="13">
        <v>2</v>
      </c>
      <c r="J100" s="14">
        <v>10.4</v>
      </c>
      <c r="K100" s="15">
        <f t="shared" si="5"/>
        <v>0.22857142857142856</v>
      </c>
      <c r="L100" s="13"/>
      <c r="M100" s="14"/>
      <c r="N100" s="13"/>
      <c r="O100" s="14"/>
      <c r="P100" s="15"/>
      <c r="Q100" s="13"/>
      <c r="R100" s="14"/>
      <c r="S100" s="16"/>
      <c r="T100" s="14"/>
      <c r="U100" s="15"/>
    </row>
    <row r="101" spans="1:21" x14ac:dyDescent="0.2">
      <c r="A101" s="5">
        <v>80</v>
      </c>
      <c r="B101" s="5">
        <v>53975</v>
      </c>
      <c r="C101" s="12" t="s">
        <v>111</v>
      </c>
      <c r="D101" s="13">
        <v>336</v>
      </c>
      <c r="E101" s="13">
        <f t="shared" si="6"/>
        <v>84</v>
      </c>
      <c r="F101" s="13">
        <v>47</v>
      </c>
      <c r="G101" s="14">
        <v>150.87</v>
      </c>
      <c r="H101" s="15">
        <f t="shared" si="7"/>
        <v>0.55952380952380953</v>
      </c>
      <c r="I101" s="13">
        <v>33</v>
      </c>
      <c r="J101" s="14">
        <v>171.6</v>
      </c>
      <c r="K101" s="15">
        <f t="shared" si="5"/>
        <v>0.39285714285714285</v>
      </c>
      <c r="L101" s="13"/>
      <c r="M101" s="14"/>
      <c r="N101" s="13"/>
      <c r="O101" s="14"/>
      <c r="P101" s="15"/>
      <c r="Q101" s="13"/>
      <c r="R101" s="14"/>
      <c r="S101" s="16"/>
      <c r="T101" s="14"/>
      <c r="U101" s="15"/>
    </row>
    <row r="102" spans="1:21" x14ac:dyDescent="0.2">
      <c r="A102" s="5">
        <v>81</v>
      </c>
      <c r="B102" s="5">
        <v>54091</v>
      </c>
      <c r="C102" s="12" t="s">
        <v>112</v>
      </c>
      <c r="D102" s="13">
        <v>73</v>
      </c>
      <c r="E102" s="13">
        <f t="shared" si="6"/>
        <v>18.25</v>
      </c>
      <c r="F102" s="13">
        <v>20</v>
      </c>
      <c r="G102" s="14">
        <v>64.2</v>
      </c>
      <c r="H102" s="15">
        <f t="shared" si="7"/>
        <v>1.095890410958904</v>
      </c>
      <c r="I102" s="13">
        <v>6</v>
      </c>
      <c r="J102" s="14">
        <v>31.2</v>
      </c>
      <c r="K102" s="15">
        <f t="shared" si="5"/>
        <v>0.32876712328767121</v>
      </c>
      <c r="L102" s="13"/>
      <c r="M102" s="14"/>
      <c r="N102" s="13"/>
      <c r="O102" s="14"/>
      <c r="P102" s="15"/>
      <c r="Q102" s="13"/>
      <c r="R102" s="14"/>
      <c r="S102" s="16"/>
      <c r="T102" s="14"/>
      <c r="U102" s="15"/>
    </row>
    <row r="103" spans="1:21" ht="25.5" x14ac:dyDescent="0.2">
      <c r="A103" s="5">
        <v>82</v>
      </c>
      <c r="B103" s="5">
        <v>56468</v>
      </c>
      <c r="C103" s="12" t="s">
        <v>113</v>
      </c>
      <c r="D103" s="13">
        <v>604</v>
      </c>
      <c r="E103" s="13">
        <f t="shared" si="6"/>
        <v>151</v>
      </c>
      <c r="F103" s="13">
        <v>1</v>
      </c>
      <c r="G103" s="14">
        <v>3.21</v>
      </c>
      <c r="H103" s="15">
        <f t="shared" si="7"/>
        <v>6.6225165562913907E-3</v>
      </c>
      <c r="I103" s="13">
        <v>155</v>
      </c>
      <c r="J103" s="14">
        <v>806</v>
      </c>
      <c r="K103" s="15">
        <f t="shared" si="5"/>
        <v>1.0264900662251655</v>
      </c>
      <c r="L103" s="13"/>
      <c r="M103" s="14"/>
      <c r="N103" s="13"/>
      <c r="O103" s="14"/>
      <c r="P103" s="15"/>
      <c r="Q103" s="13"/>
      <c r="R103" s="14"/>
      <c r="S103" s="16"/>
      <c r="T103" s="14"/>
      <c r="U103" s="15"/>
    </row>
    <row r="104" spans="1:21" x14ac:dyDescent="0.2">
      <c r="A104" s="5">
        <v>83</v>
      </c>
      <c r="B104" s="5">
        <v>56929</v>
      </c>
      <c r="C104" s="12" t="s">
        <v>114</v>
      </c>
      <c r="D104" s="13">
        <v>121</v>
      </c>
      <c r="E104" s="13">
        <f t="shared" si="6"/>
        <v>30.25</v>
      </c>
      <c r="F104" s="13">
        <v>19</v>
      </c>
      <c r="G104" s="14">
        <v>60.99</v>
      </c>
      <c r="H104" s="15">
        <f t="shared" si="7"/>
        <v>0.62809917355371903</v>
      </c>
      <c r="I104" s="13">
        <v>4</v>
      </c>
      <c r="J104" s="14">
        <v>20.8</v>
      </c>
      <c r="K104" s="15">
        <f t="shared" si="5"/>
        <v>0.13223140495867769</v>
      </c>
      <c r="L104" s="13"/>
      <c r="M104" s="14"/>
      <c r="N104" s="13"/>
      <c r="O104" s="14"/>
      <c r="P104" s="15"/>
      <c r="Q104" s="13"/>
      <c r="R104" s="14"/>
      <c r="S104" s="16"/>
      <c r="T104" s="14"/>
      <c r="U104" s="15"/>
    </row>
    <row r="105" spans="1:21" ht="25.5" x14ac:dyDescent="0.2">
      <c r="A105" s="5">
        <v>84</v>
      </c>
      <c r="B105" s="5">
        <v>57983</v>
      </c>
      <c r="C105" s="12" t="s">
        <v>115</v>
      </c>
      <c r="D105" s="13">
        <v>23</v>
      </c>
      <c r="E105" s="13">
        <f t="shared" si="6"/>
        <v>5.75</v>
      </c>
      <c r="F105" s="13">
        <v>11</v>
      </c>
      <c r="G105" s="14">
        <v>35.31</v>
      </c>
      <c r="H105" s="15">
        <f t="shared" si="7"/>
        <v>1.9130434782608696</v>
      </c>
      <c r="I105" s="13">
        <v>3</v>
      </c>
      <c r="J105" s="14">
        <v>15.600000000000001</v>
      </c>
      <c r="K105" s="15">
        <f t="shared" si="5"/>
        <v>0.52173913043478259</v>
      </c>
      <c r="L105" s="13"/>
      <c r="M105" s="14"/>
      <c r="N105" s="13"/>
      <c r="O105" s="14"/>
      <c r="P105" s="15"/>
      <c r="Q105" s="13"/>
      <c r="R105" s="14"/>
      <c r="S105" s="16"/>
      <c r="T105" s="14"/>
      <c r="U105" s="15"/>
    </row>
    <row r="106" spans="1:21" x14ac:dyDescent="0.2">
      <c r="A106" s="5">
        <v>85</v>
      </c>
      <c r="B106" s="5">
        <v>58207</v>
      </c>
      <c r="C106" s="12" t="s">
        <v>116</v>
      </c>
      <c r="D106" s="13">
        <v>5</v>
      </c>
      <c r="E106" s="13">
        <f t="shared" si="6"/>
        <v>1.25</v>
      </c>
      <c r="F106" s="13"/>
      <c r="G106" s="14"/>
      <c r="H106" s="15"/>
      <c r="I106" s="13"/>
      <c r="J106" s="14"/>
      <c r="K106" s="15"/>
      <c r="L106" s="13"/>
      <c r="M106" s="14"/>
      <c r="N106" s="13"/>
      <c r="O106" s="14"/>
      <c r="P106" s="15"/>
      <c r="Q106" s="13"/>
      <c r="R106" s="14"/>
      <c r="S106" s="16"/>
      <c r="T106" s="14"/>
      <c r="U106" s="15"/>
    </row>
    <row r="107" spans="1:21" x14ac:dyDescent="0.2">
      <c r="A107" s="5">
        <v>86</v>
      </c>
      <c r="B107" s="5">
        <v>58839</v>
      </c>
      <c r="C107" s="12" t="s">
        <v>125</v>
      </c>
      <c r="D107" s="13">
        <v>9</v>
      </c>
      <c r="E107" s="13">
        <f t="shared" si="6"/>
        <v>2.25</v>
      </c>
      <c r="F107" s="13">
        <v>2</v>
      </c>
      <c r="G107" s="14">
        <v>6.42</v>
      </c>
      <c r="H107" s="15">
        <f t="shared" si="7"/>
        <v>0.88888888888888884</v>
      </c>
      <c r="I107" s="13">
        <v>1</v>
      </c>
      <c r="J107" s="14">
        <v>5.2</v>
      </c>
      <c r="K107" s="15">
        <f t="shared" si="5"/>
        <v>0.44444444444444442</v>
      </c>
      <c r="L107" s="13"/>
      <c r="M107" s="14"/>
      <c r="N107" s="13"/>
      <c r="O107" s="14"/>
      <c r="P107" s="15"/>
      <c r="Q107" s="13"/>
      <c r="R107" s="14"/>
      <c r="S107" s="16"/>
      <c r="T107" s="14"/>
      <c r="U107" s="15"/>
    </row>
    <row r="108" spans="1:21" x14ac:dyDescent="0.2">
      <c r="A108" s="5">
        <v>87</v>
      </c>
      <c r="B108" s="5">
        <v>59951</v>
      </c>
      <c r="C108" s="12" t="s">
        <v>117</v>
      </c>
      <c r="D108" s="13">
        <v>284</v>
      </c>
      <c r="E108" s="13">
        <f t="shared" si="6"/>
        <v>71</v>
      </c>
      <c r="F108" s="13">
        <v>117</v>
      </c>
      <c r="G108" s="14">
        <v>375.57</v>
      </c>
      <c r="H108" s="15">
        <f t="shared" si="7"/>
        <v>1.647887323943662</v>
      </c>
      <c r="I108" s="13">
        <v>31</v>
      </c>
      <c r="J108" s="14">
        <v>161.20000000000002</v>
      </c>
      <c r="K108" s="15">
        <f t="shared" si="5"/>
        <v>0.43661971830985913</v>
      </c>
      <c r="L108" s="13"/>
      <c r="M108" s="14"/>
      <c r="N108" s="13"/>
      <c r="O108" s="14"/>
      <c r="P108" s="15"/>
      <c r="Q108" s="13"/>
      <c r="R108" s="14"/>
      <c r="S108" s="16"/>
      <c r="T108" s="14"/>
      <c r="U108" s="15"/>
    </row>
    <row r="109" spans="1:21" x14ac:dyDescent="0.2">
      <c r="A109" s="5">
        <v>88</v>
      </c>
      <c r="B109" s="5">
        <v>60748</v>
      </c>
      <c r="C109" s="12" t="s">
        <v>126</v>
      </c>
      <c r="D109" s="13">
        <v>2</v>
      </c>
      <c r="E109" s="13">
        <f t="shared" si="6"/>
        <v>0.5</v>
      </c>
      <c r="F109" s="13"/>
      <c r="G109" s="14"/>
      <c r="H109" s="15"/>
      <c r="I109" s="13"/>
      <c r="J109" s="14"/>
      <c r="K109" s="15"/>
      <c r="L109" s="13"/>
      <c r="M109" s="14"/>
      <c r="N109" s="13"/>
      <c r="O109" s="14"/>
      <c r="P109" s="15"/>
      <c r="Q109" s="13"/>
      <c r="R109" s="14"/>
      <c r="S109" s="16"/>
      <c r="T109" s="14"/>
      <c r="U109" s="15"/>
    </row>
    <row r="110" spans="1:21" x14ac:dyDescent="0.2">
      <c r="A110" s="5">
        <v>89</v>
      </c>
      <c r="B110" s="5">
        <v>60987</v>
      </c>
      <c r="C110" s="12" t="s">
        <v>118</v>
      </c>
      <c r="D110" s="13">
        <v>1530</v>
      </c>
      <c r="E110" s="13">
        <f t="shared" si="6"/>
        <v>382.5</v>
      </c>
      <c r="F110" s="13">
        <v>449</v>
      </c>
      <c r="G110" s="14">
        <v>1441.2900000000002</v>
      </c>
      <c r="H110" s="15">
        <f t="shared" si="7"/>
        <v>1.1738562091503268</v>
      </c>
      <c r="I110" s="13">
        <v>279</v>
      </c>
      <c r="J110" s="14">
        <v>1450.8000000000002</v>
      </c>
      <c r="K110" s="15">
        <f t="shared" si="5"/>
        <v>0.72941176470588232</v>
      </c>
      <c r="L110" s="13"/>
      <c r="M110" s="14"/>
      <c r="N110" s="13"/>
      <c r="O110" s="14"/>
      <c r="P110" s="15"/>
      <c r="Q110" s="13"/>
      <c r="R110" s="14"/>
      <c r="S110" s="16"/>
      <c r="T110" s="14"/>
      <c r="U110" s="15"/>
    </row>
    <row r="111" spans="1:21" x14ac:dyDescent="0.2">
      <c r="A111" s="5">
        <v>90</v>
      </c>
      <c r="B111" s="5">
        <v>63562</v>
      </c>
      <c r="C111" s="12" t="s">
        <v>119</v>
      </c>
      <c r="D111" s="13">
        <v>239</v>
      </c>
      <c r="E111" s="13">
        <f t="shared" si="6"/>
        <v>59.75</v>
      </c>
      <c r="F111" s="13">
        <v>196</v>
      </c>
      <c r="G111" s="14">
        <v>629.16000000000008</v>
      </c>
      <c r="H111" s="15">
        <f t="shared" si="7"/>
        <v>3.2803347280334729</v>
      </c>
      <c r="I111" s="13">
        <v>31</v>
      </c>
      <c r="J111" s="14">
        <v>161.20000000000002</v>
      </c>
      <c r="K111" s="15">
        <f t="shared" si="5"/>
        <v>0.51882845188284521</v>
      </c>
      <c r="L111" s="13"/>
      <c r="M111" s="14"/>
      <c r="N111" s="13"/>
      <c r="O111" s="14"/>
      <c r="P111" s="15"/>
      <c r="Q111" s="13"/>
      <c r="R111" s="14"/>
      <c r="S111" s="16"/>
      <c r="T111" s="14"/>
      <c r="U111" s="15"/>
    </row>
    <row r="112" spans="1:21" x14ac:dyDescent="0.2">
      <c r="A112" s="5">
        <v>91</v>
      </c>
      <c r="B112" s="5">
        <v>63877</v>
      </c>
      <c r="C112" s="12" t="s">
        <v>120</v>
      </c>
      <c r="D112" s="13">
        <v>61</v>
      </c>
      <c r="E112" s="13">
        <f t="shared" si="6"/>
        <v>15.25</v>
      </c>
      <c r="F112" s="13">
        <v>36</v>
      </c>
      <c r="G112" s="14">
        <v>115.56</v>
      </c>
      <c r="H112" s="15">
        <f t="shared" si="7"/>
        <v>2.360655737704918</v>
      </c>
      <c r="I112" s="13">
        <v>17</v>
      </c>
      <c r="J112" s="14">
        <v>88.4</v>
      </c>
      <c r="K112" s="15">
        <f t="shared" si="5"/>
        <v>1.1147540983606556</v>
      </c>
      <c r="L112" s="13"/>
      <c r="M112" s="14"/>
      <c r="N112" s="13"/>
      <c r="O112" s="14"/>
      <c r="P112" s="15"/>
      <c r="Q112" s="13"/>
      <c r="R112" s="14"/>
      <c r="S112" s="16"/>
      <c r="T112" s="14"/>
      <c r="U112" s="15"/>
    </row>
    <row r="113" spans="1:21" x14ac:dyDescent="0.2">
      <c r="A113" s="5">
        <v>92</v>
      </c>
      <c r="B113" s="5">
        <v>65704</v>
      </c>
      <c r="C113" s="12" t="s">
        <v>121</v>
      </c>
      <c r="D113" s="13">
        <v>13</v>
      </c>
      <c r="E113" s="13">
        <f t="shared" si="6"/>
        <v>3.25</v>
      </c>
      <c r="F113" s="13">
        <v>6</v>
      </c>
      <c r="G113" s="14">
        <v>19.259999999999998</v>
      </c>
      <c r="H113" s="15">
        <f t="shared" si="7"/>
        <v>1.8461538461538463</v>
      </c>
      <c r="I113" s="13">
        <v>3</v>
      </c>
      <c r="J113" s="14">
        <v>15.600000000000001</v>
      </c>
      <c r="K113" s="15">
        <f t="shared" si="5"/>
        <v>0.92307692307692313</v>
      </c>
      <c r="L113" s="13"/>
      <c r="M113" s="14"/>
      <c r="N113" s="13"/>
      <c r="O113" s="14"/>
      <c r="P113" s="15"/>
      <c r="Q113" s="13"/>
      <c r="R113" s="14"/>
      <c r="S113" s="16"/>
      <c r="T113" s="14"/>
      <c r="U113" s="15"/>
    </row>
    <row r="114" spans="1:21" x14ac:dyDescent="0.2">
      <c r="A114" s="5">
        <v>93</v>
      </c>
      <c r="B114" s="5">
        <v>65829</v>
      </c>
      <c r="C114" s="12" t="s">
        <v>122</v>
      </c>
      <c r="D114" s="13">
        <v>61</v>
      </c>
      <c r="E114" s="13">
        <f t="shared" si="6"/>
        <v>15.25</v>
      </c>
      <c r="F114" s="13">
        <v>31</v>
      </c>
      <c r="G114" s="14">
        <v>99.509999999999991</v>
      </c>
      <c r="H114" s="15">
        <f t="shared" si="7"/>
        <v>2.0327868852459017</v>
      </c>
      <c r="I114" s="13">
        <v>20</v>
      </c>
      <c r="J114" s="14">
        <v>104</v>
      </c>
      <c r="K114" s="15">
        <f t="shared" si="5"/>
        <v>1.3114754098360655</v>
      </c>
      <c r="L114" s="13"/>
      <c r="M114" s="14"/>
      <c r="N114" s="13"/>
      <c r="O114" s="14"/>
      <c r="P114" s="15"/>
      <c r="Q114" s="13"/>
      <c r="R114" s="14"/>
      <c r="S114" s="16"/>
      <c r="T114" s="14"/>
      <c r="U114" s="15"/>
    </row>
    <row r="115" spans="1:21" x14ac:dyDescent="0.2">
      <c r="A115" s="5">
        <v>94</v>
      </c>
      <c r="B115" s="5">
        <v>65833</v>
      </c>
      <c r="C115" s="12" t="s">
        <v>131</v>
      </c>
      <c r="D115" s="13"/>
      <c r="E115" s="13">
        <f t="shared" si="6"/>
        <v>0</v>
      </c>
      <c r="F115" s="13">
        <v>94</v>
      </c>
      <c r="G115" s="14">
        <v>301.73999999999995</v>
      </c>
      <c r="H115" s="15" t="s">
        <v>123</v>
      </c>
      <c r="I115" s="13">
        <v>22</v>
      </c>
      <c r="J115" s="14">
        <v>114.4</v>
      </c>
      <c r="K115" s="15" t="s">
        <v>123</v>
      </c>
      <c r="L115" s="13"/>
      <c r="M115" s="14"/>
      <c r="N115" s="13"/>
      <c r="O115" s="14"/>
      <c r="P115" s="15"/>
      <c r="Q115" s="13"/>
      <c r="R115" s="14"/>
      <c r="S115" s="16"/>
      <c r="T115" s="14"/>
      <c r="U115" s="15"/>
    </row>
    <row r="116" spans="1:21" x14ac:dyDescent="0.2">
      <c r="A116" s="5">
        <v>95</v>
      </c>
      <c r="B116" s="5">
        <v>65940</v>
      </c>
      <c r="C116" s="12" t="s">
        <v>132</v>
      </c>
      <c r="D116" s="13"/>
      <c r="E116" s="13">
        <f t="shared" si="6"/>
        <v>0</v>
      </c>
      <c r="F116" s="13">
        <v>21</v>
      </c>
      <c r="G116" s="14">
        <v>67.41</v>
      </c>
      <c r="H116" s="15" t="s">
        <v>123</v>
      </c>
      <c r="I116" s="13">
        <v>15</v>
      </c>
      <c r="J116" s="14">
        <v>78</v>
      </c>
      <c r="K116" s="15" t="s">
        <v>123</v>
      </c>
      <c r="L116" s="13"/>
      <c r="M116" s="14"/>
      <c r="N116" s="13"/>
      <c r="O116" s="14"/>
      <c r="P116" s="15"/>
      <c r="Q116" s="13"/>
      <c r="R116" s="14"/>
      <c r="S116" s="16"/>
      <c r="T116" s="14"/>
      <c r="U116" s="15"/>
    </row>
    <row r="117" spans="1:21" x14ac:dyDescent="0.2">
      <c r="A117" s="5">
        <v>96</v>
      </c>
      <c r="B117" s="5">
        <v>100085</v>
      </c>
      <c r="C117" s="12" t="s">
        <v>127</v>
      </c>
      <c r="D117" s="13">
        <v>8</v>
      </c>
      <c r="E117" s="13">
        <f t="shared" si="6"/>
        <v>2</v>
      </c>
      <c r="F117" s="13">
        <v>5</v>
      </c>
      <c r="G117" s="14">
        <v>16.05</v>
      </c>
      <c r="H117" s="15">
        <f t="shared" si="7"/>
        <v>2.5</v>
      </c>
      <c r="I117" s="13">
        <v>3</v>
      </c>
      <c r="J117" s="14">
        <v>15.600000000000001</v>
      </c>
      <c r="K117" s="15">
        <f t="shared" si="5"/>
        <v>1.5</v>
      </c>
      <c r="L117" s="13"/>
      <c r="M117" s="14"/>
      <c r="N117" s="13"/>
      <c r="O117" s="14"/>
      <c r="P117" s="15"/>
      <c r="Q117" s="13"/>
      <c r="R117" s="14"/>
      <c r="S117" s="16"/>
      <c r="T117" s="14"/>
      <c r="U117" s="15"/>
    </row>
    <row r="119" spans="1:21" x14ac:dyDescent="0.2">
      <c r="A119" s="25" t="s">
        <v>22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1:21" x14ac:dyDescent="0.2">
      <c r="A120" s="6"/>
      <c r="D120" s="4"/>
      <c r="E120" s="4"/>
    </row>
  </sheetData>
  <autoFilter ref="A20:U117" xr:uid="{BBE66915-A3B9-4FA8-8549-7AEA6CAAA8FF}"/>
  <sortState xmlns:xlrd2="http://schemas.microsoft.com/office/spreadsheetml/2017/richdata2" ref="B22:D117">
    <sortCondition ref="B22:B117"/>
  </sortState>
  <mergeCells count="27">
    <mergeCell ref="A9:U9"/>
    <mergeCell ref="A13:U13"/>
    <mergeCell ref="A11:U11"/>
    <mergeCell ref="A119:U119"/>
    <mergeCell ref="A14:U14"/>
    <mergeCell ref="A15:U15"/>
    <mergeCell ref="D17:D19"/>
    <mergeCell ref="A17:A19"/>
    <mergeCell ref="B17:B19"/>
    <mergeCell ref="C17:C19"/>
    <mergeCell ref="E17:E19"/>
    <mergeCell ref="F17:G17"/>
    <mergeCell ref="N17:O17"/>
    <mergeCell ref="N18:O18"/>
    <mergeCell ref="S17:T17"/>
    <mergeCell ref="S18:T18"/>
    <mergeCell ref="U17:U19"/>
    <mergeCell ref="Q17:R17"/>
    <mergeCell ref="F18:G18"/>
    <mergeCell ref="I18:J18"/>
    <mergeCell ref="L18:M18"/>
    <mergeCell ref="Q18:R18"/>
    <mergeCell ref="H17:H19"/>
    <mergeCell ref="I17:J17"/>
    <mergeCell ref="K17:K19"/>
    <mergeCell ref="L17:M17"/>
    <mergeCell ref="P17:P19"/>
  </mergeCells>
  <pageMargins left="0.39370078740157483" right="0" top="0.39370078740157483" bottom="0.3937007874015748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Jūratė Tupčiauskienė</cp:lastModifiedBy>
  <cp:revision/>
  <cp:lastPrinted>2025-02-28T07:34:20Z</cp:lastPrinted>
  <dcterms:created xsi:type="dcterms:W3CDTF">2022-02-11T09:09:04Z</dcterms:created>
  <dcterms:modified xsi:type="dcterms:W3CDTF">2025-07-25T07:41:07Z</dcterms:modified>
  <cp:category/>
  <cp:contentStatus/>
</cp:coreProperties>
</file>