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X:\!Interneto svetaine\Sutarciu skyrius\2025\PREVENCINĖS\2025-07-23\"/>
    </mc:Choice>
  </mc:AlternateContent>
  <xr:revisionPtr revIDLastSave="0" documentId="13_ncr:1_{57BB189D-F6A0-4E5F-8202-19C67C3FCA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askaita" sheetId="3" r:id="rId1"/>
  </sheets>
  <definedNames>
    <definedName name="_xlnm._FilterDatabase" localSheetId="0" hidden="1">Ataskaita!$A$20:$O$100</definedName>
    <definedName name="_xlnm.Print_Titles" localSheetId="0">Ataskaita!$16:$18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3" l="1"/>
  <c r="G74" i="3"/>
  <c r="F100" i="3" l="1"/>
  <c r="F98" i="3"/>
  <c r="F97" i="3"/>
  <c r="F87" i="3"/>
  <c r="F88" i="3"/>
  <c r="F89" i="3"/>
  <c r="F90" i="3"/>
  <c r="F91" i="3"/>
  <c r="F92" i="3"/>
  <c r="F93" i="3"/>
  <c r="F94" i="3"/>
  <c r="F95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70" i="3"/>
  <c r="F55" i="3"/>
  <c r="F56" i="3"/>
  <c r="F57" i="3"/>
  <c r="F58" i="3"/>
  <c r="F59" i="3"/>
  <c r="F60" i="3"/>
  <c r="F61" i="3"/>
  <c r="F62" i="3"/>
  <c r="F64" i="3"/>
  <c r="F65" i="3"/>
  <c r="F66" i="3"/>
  <c r="F67" i="3"/>
  <c r="F68" i="3"/>
  <c r="F46" i="3"/>
  <c r="F47" i="3"/>
  <c r="F48" i="3"/>
  <c r="F49" i="3"/>
  <c r="F50" i="3"/>
  <c r="F51" i="3"/>
  <c r="F52" i="3"/>
  <c r="F53" i="3"/>
  <c r="F54" i="3"/>
  <c r="F45" i="3"/>
  <c r="F4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21" i="3"/>
  <c r="G20" i="3" l="1"/>
  <c r="E63" i="3"/>
  <c r="E20" i="3" l="1"/>
  <c r="F63" i="3"/>
  <c r="F20" i="3" s="1"/>
  <c r="H20" i="3" l="1"/>
  <c r="J20" i="3" l="1"/>
  <c r="I20" i="3"/>
</calcChain>
</file>

<file path=xl/sharedStrings.xml><?xml version="1.0" encoding="utf-8"?>
<sst xmlns="http://schemas.openxmlformats.org/spreadsheetml/2006/main" count="280" uniqueCount="107">
  <si>
    <t xml:space="preserve"> Forma patvirtinta  </t>
  </si>
  <si>
    <t xml:space="preserve"> Valstybinės ligonių kasos prie </t>
  </si>
  <si>
    <t xml:space="preserve"> Sveikatos apsaugos ministerijos direktoriaus </t>
  </si>
  <si>
    <t xml:space="preserve"> 2006 m. kovo 29 d. įsakymu Nr.1K-43 </t>
  </si>
  <si>
    <t>Šiauliai</t>
  </si>
  <si>
    <t>Eil. Nr.</t>
  </si>
  <si>
    <t>Asmens sveikatos priežiūros įstaigos (toliau-ASPĮ) indentifikacinis numeris</t>
  </si>
  <si>
    <t>ASPĮ pavadinimas</t>
  </si>
  <si>
    <t>Informavimo paslauga</t>
  </si>
  <si>
    <t xml:space="preserve">vnt. </t>
  </si>
  <si>
    <t>Eur</t>
  </si>
  <si>
    <t>Iš viso:</t>
  </si>
  <si>
    <t>VšĮ Šiaulių centro poliklinika</t>
  </si>
  <si>
    <t>x</t>
  </si>
  <si>
    <t>VšĮ Dainų PSPC</t>
  </si>
  <si>
    <t>VšĮ Joniškio PSPC</t>
  </si>
  <si>
    <t>VšĮ Baisogalos PSPC</t>
  </si>
  <si>
    <t>VšĮ Kelmės rajono PSPC</t>
  </si>
  <si>
    <t>VšĮ Šaukėnų ambulatorija</t>
  </si>
  <si>
    <t>VšĮ Tytuvėnų PSPC</t>
  </si>
  <si>
    <t>VšĮ Kelmės rajono BPG centras</t>
  </si>
  <si>
    <t>VšĮ Papilės ambulatorija</t>
  </si>
  <si>
    <t>VšĮ Kruopių ambulatorija</t>
  </si>
  <si>
    <t>VšĮ Tilžės g. bendrosios praktikos gydytojo kabinetas</t>
  </si>
  <si>
    <t>UAB "Senojo bokšto" klinika</t>
  </si>
  <si>
    <t>UAB "Pirmoji viltis"</t>
  </si>
  <si>
    <t>IĮ J.Jankauskienės šeimos gydytojų centras</t>
  </si>
  <si>
    <t>UAB "Gegužių sveikatos centras"</t>
  </si>
  <si>
    <t>UAB "Lyros šeimos centras"</t>
  </si>
  <si>
    <t xml:space="preserve">UAB ,,Antano Lizdenio sveikatos centras“ </t>
  </si>
  <si>
    <t>UAB "Tavo sveikatos namai"</t>
  </si>
  <si>
    <t>UAB „Medicinos namai šeimai“</t>
  </si>
  <si>
    <t>UAB „Medicus LT“</t>
  </si>
  <si>
    <t>UAB "Vita sana"</t>
  </si>
  <si>
    <t>VšĮ Mažeikių PSPC</t>
  </si>
  <si>
    <t>VšĮ Sedos PSPC</t>
  </si>
  <si>
    <t>VšĮ Rietavo PSPC</t>
  </si>
  <si>
    <t>VšĮ Mažeikių senamiesčio PSPC</t>
  </si>
  <si>
    <t>UAB Tirkšlių sveikatos namai</t>
  </si>
  <si>
    <t>UAB Dr. A. Biržiškos sveikatos centras</t>
  </si>
  <si>
    <t>L. M. Šilgalienės įmonė „Sveikata“</t>
  </si>
  <si>
    <t>I. Miškinienės individuali įmonė</t>
  </si>
  <si>
    <t>UAB Šeimos sveikatos centras</t>
  </si>
  <si>
    <t>UAB "Klinikas Pulsas"</t>
  </si>
  <si>
    <t>UAB „Rietavo šeimos daktaras“</t>
  </si>
  <si>
    <t>A. Klišonio komercinė firma „Inesa“</t>
  </si>
  <si>
    <t>UAB „Plungės sveikatos centras“</t>
  </si>
  <si>
    <t>UAB Telšių šeimos klinika</t>
  </si>
  <si>
    <t>UAB Telšių šeimos sveikatos centras</t>
  </si>
  <si>
    <t>UAB „Kristivita“</t>
  </si>
  <si>
    <t>VšĮ Radviliškio ligoninė</t>
  </si>
  <si>
    <t>VšĮ Kelmės ligoninė</t>
  </si>
  <si>
    <t xml:space="preserve">VšĮ Šeduvos PSPC </t>
  </si>
  <si>
    <t>VšĮ Respublikinė Šiaulių ligoninė</t>
  </si>
  <si>
    <t xml:space="preserve">VšĮ Regioninė Telšių ligoninė </t>
  </si>
  <si>
    <t xml:space="preserve">VšĮ Radviliškio rajono PSPC </t>
  </si>
  <si>
    <t xml:space="preserve">(Valstybinės ligonių kasos prie </t>
  </si>
  <si>
    <t xml:space="preserve">Sveikatos apsaugos ministerijos direktoriaus </t>
  </si>
  <si>
    <t>PRIEŠINĖS LIAUKOS VĖŽIO ANKSTYVOSIOS DIAGNOSTIKOS FINANSAVIMO PROGRAMOS VYKDYMO ATASKAITA</t>
  </si>
  <si>
    <t>kodai 3496-3499, 2035</t>
  </si>
  <si>
    <t>kodai 2036-2043</t>
  </si>
  <si>
    <t xml:space="preserve">UAB Akmenės sveikatos centras </t>
  </si>
  <si>
    <t>VšĮ Regioninė Mažeikių ligoninė</t>
  </si>
  <si>
    <t>UAB InMedica/ Sevastopolio g. Šiauliai</t>
  </si>
  <si>
    <t xml:space="preserve">UAB Affidea Lietuva </t>
  </si>
  <si>
    <t xml:space="preserve">UAB "Užvenčio šeimos sveikatos centras" </t>
  </si>
  <si>
    <t>UAB Jūsų klinika</t>
  </si>
  <si>
    <t>UAB InMedica/Vytauto g. Šiauliai</t>
  </si>
  <si>
    <t>UAB InMedica/Livonijos g.  Joniškis</t>
  </si>
  <si>
    <t>UAB InMedica/Miesto a. Žagarė</t>
  </si>
  <si>
    <t>Lietuvos kalėjimų tarnyba</t>
  </si>
  <si>
    <t>VšĮ Pakruojo sveikatos centras</t>
  </si>
  <si>
    <t>VšĮ Plungės ligoninė</t>
  </si>
  <si>
    <t>VšĮ Šiaulių rajono savivaldybės sveikatos centras/
 J. Basanavičiaus g., Kuršėnai</t>
  </si>
  <si>
    <t>VšĮ N. Akmenės ligoninė-sveikatos centras/
Ventos g., Venta</t>
  </si>
  <si>
    <t>VšĮ Telšių rajono PSPC/Kalno g., Telšiai</t>
  </si>
  <si>
    <t>VšĮ Telšių rajono PSPC/Ligoninės g., Varniai</t>
  </si>
  <si>
    <t>VšĮ N. Akmenės ligoninė-sveikatos centras/
Žemaitijos g., Naujoji Akmenė</t>
  </si>
  <si>
    <t>VšĮ Šiaulių rajono savivaldybės sveikatos centras/
S. Dariaus ir S. Girėno g., Gruzdžiai</t>
  </si>
  <si>
    <t>VšĮ Telšių rajono PSPC/Telšių g., Luokė</t>
  </si>
  <si>
    <t>UAB InMedica/Naftininkų g. Mažeikiai</t>
  </si>
  <si>
    <t>UAB „Rezus.lt“/Gumbinės g., Šiauliai</t>
  </si>
  <si>
    <t>UAB InMedica/Varpo g. Šiauliai</t>
  </si>
  <si>
    <t>UAB InMedica/Plungės g. Telšiai</t>
  </si>
  <si>
    <t>UAB Sg konsultacinė klinika/Telšių g., Plungė</t>
  </si>
  <si>
    <t>UAB InMedica/Žalioji g. Radviliškis</t>
  </si>
  <si>
    <t>UAB InMedica Gardino g. Šiauliai</t>
  </si>
  <si>
    <t>UAB "Jūsų medicinos namai"/Birutės g. Kelmė</t>
  </si>
  <si>
    <t>UAB "Jūsų medicinos namai"/
J. Basanavičiaus g. 8-12, Kuršėnai</t>
  </si>
  <si>
    <t>UAB "Jūsų medicinos namai"/
J. Basanavičiaus g. 8-3, Kuršėnai</t>
  </si>
  <si>
    <t xml:space="preserve">UAB "Salvavita" </t>
  </si>
  <si>
    <t xml:space="preserve">UAB Diagnostikos laboratorija </t>
  </si>
  <si>
    <t>UAB Sg konsultacinė klinika/Vytauto g., Palanga</t>
  </si>
  <si>
    <t>VšĮ N. Akmenės ligoninė-sveikatos centras/
S. Daukanto g., Akmenė</t>
  </si>
  <si>
    <t>K. Preibio gamybinė įmonė/ Plungės g., Rietavas</t>
  </si>
  <si>
    <t>K. Preibio gamybinė įmonė/ Vytauto g., Plungė</t>
  </si>
  <si>
    <t>2025 m. sausio 31  d. įsakymo Nr.1K-29 redakcija)</t>
  </si>
  <si>
    <t xml:space="preserve">* Jei skaičiuojama, kiek vyrų planuojama patikrinti per ketvirtį, šį skaičių dar dalijame iš 4. </t>
  </si>
  <si>
    <t>Urologo konsultacija</t>
  </si>
  <si>
    <t xml:space="preserve">UAB "Medikvita" </t>
  </si>
  <si>
    <t>Prie ASPĮ prirašytų vyrų (50-69 m. imtinai) skaičius (sausio 1 d. duomenimis)*</t>
  </si>
  <si>
    <t>Planuojama patikrinti per ataskaitinį laikotarpį</t>
  </si>
  <si>
    <t>7814;28130</t>
  </si>
  <si>
    <t xml:space="preserve"> 2025 m. I pusm.</t>
  </si>
  <si>
    <t>UAB "Joniškio medicinos namai" (iki 2025-06-29 UAB „V. Neverauskienės vaistinė")</t>
  </si>
  <si>
    <t>VALSTYBINĖ LIGONIŲ KASA PRIE SVEIKATOS APSAUGOS MINISTERIJOS</t>
  </si>
  <si>
    <t>Paslaugų kompensavimo skyriui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</si>
</sst>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.00\ &quot;Lt&quot;_-;\-* #,##0.00\ &quot;Lt&quot;_-;_-* &quot;-&quot;??\ &quot;Lt&quot;_-;_-@_-"/>
    <numFmt numFmtId="167" formatCode="_-* #,##0.00\ _L_t_-;\-* #,##0.00\ _L_t_-;_-* \-??\ _L_t_-;_-@_-"/>
    <numFmt numFmtId="168" formatCode="_-* #,##0.00\ _€_-;\-* #,##0.00\ _€_-;_-* &quot;-&quot;??\ _€_-;_-@_-"/>
  </numFmts>
  <fonts count="20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horizontal="justify" vertical="justify"/>
    </xf>
    <xf numFmtId="0" fontId="7" fillId="0" borderId="0"/>
    <xf numFmtId="0" fontId="7" fillId="0" borderId="0"/>
    <xf numFmtId="0" fontId="17" fillId="0" borderId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165" fontId="9" fillId="0" borderId="0" xfId="1" applyNumberFormat="1" applyFont="1" applyProtection="1">
      <protection locked="0"/>
    </xf>
    <xf numFmtId="0" fontId="8" fillId="0" borderId="0" xfId="2" applyFont="1" applyAlignment="1" applyProtection="1">
      <alignment vertical="center"/>
      <protection locked="0"/>
    </xf>
    <xf numFmtId="0" fontId="12" fillId="2" borderId="4" xfId="3" applyFont="1" applyFill="1" applyBorder="1" applyAlignment="1" applyProtection="1">
      <alignment vertical="center" wrapText="1"/>
      <protection locked="0"/>
    </xf>
    <xf numFmtId="0" fontId="9" fillId="0" borderId="0" xfId="2" applyFont="1" applyAlignment="1" applyProtection="1">
      <alignment horizontal="center"/>
      <protection locked="0"/>
    </xf>
    <xf numFmtId="165" fontId="13" fillId="0" borderId="0" xfId="1" applyNumberFormat="1" applyFont="1" applyProtection="1">
      <protection locked="0"/>
    </xf>
    <xf numFmtId="0" fontId="13" fillId="0" borderId="0" xfId="4" applyFont="1" applyAlignment="1" applyProtection="1">
      <alignment horizontal="left"/>
      <protection locked="0"/>
    </xf>
    <xf numFmtId="165" fontId="9" fillId="0" borderId="4" xfId="1" applyNumberFormat="1" applyFont="1" applyBorder="1" applyAlignment="1" applyProtection="1">
      <alignment horizontal="center" vertical="center"/>
    </xf>
    <xf numFmtId="164" fontId="9" fillId="0" borderId="4" xfId="1" applyFont="1" applyBorder="1" applyAlignment="1" applyProtection="1">
      <alignment horizontal="center" vertical="center"/>
    </xf>
    <xf numFmtId="0" fontId="8" fillId="0" borderId="0" xfId="5" applyFont="1" applyAlignment="1" applyProtection="1">
      <alignment horizontal="center"/>
      <protection locked="0"/>
    </xf>
    <xf numFmtId="0" fontId="8" fillId="0" borderId="0" xfId="5" applyFont="1" applyProtection="1">
      <protection locked="0"/>
    </xf>
    <xf numFmtId="0" fontId="9" fillId="0" borderId="0" xfId="5" applyFont="1" applyAlignment="1" applyProtection="1">
      <alignment horizontal="left"/>
      <protection locked="0"/>
    </xf>
    <xf numFmtId="2" fontId="8" fillId="0" borderId="0" xfId="5" applyNumberFormat="1" applyFont="1" applyProtection="1">
      <protection locked="0"/>
    </xf>
    <xf numFmtId="0" fontId="9" fillId="0" borderId="0" xfId="5" applyFont="1" applyAlignment="1" applyProtection="1">
      <alignment horizontal="center" vertical="center" wrapText="1"/>
      <protection locked="0"/>
    </xf>
    <xf numFmtId="0" fontId="9" fillId="0" borderId="0" xfId="5" applyFont="1" applyProtection="1">
      <protection locked="0"/>
    </xf>
    <xf numFmtId="0" fontId="12" fillId="2" borderId="4" xfId="3" applyFont="1" applyFill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/>
      <protection locked="0"/>
    </xf>
    <xf numFmtId="0" fontId="16" fillId="0" borderId="0" xfId="5" applyFont="1" applyProtection="1">
      <protection locked="0"/>
    </xf>
    <xf numFmtId="0" fontId="10" fillId="0" borderId="0" xfId="5" applyFont="1" applyProtection="1">
      <protection locked="0"/>
    </xf>
    <xf numFmtId="0" fontId="11" fillId="0" borderId="0" xfId="5" applyFont="1" applyProtection="1">
      <protection locked="0"/>
    </xf>
    <xf numFmtId="0" fontId="8" fillId="0" borderId="0" xfId="5" applyFont="1" applyAlignment="1" applyProtection="1">
      <alignment vertical="center"/>
      <protection locked="0"/>
    </xf>
    <xf numFmtId="0" fontId="12" fillId="2" borderId="4" xfId="3" applyFont="1" applyFill="1" applyBorder="1" applyAlignment="1" applyProtection="1">
      <alignment vertical="center"/>
      <protection locked="0"/>
    </xf>
    <xf numFmtId="164" fontId="9" fillId="2" borderId="4" xfId="1" applyFont="1" applyFill="1" applyBorder="1" applyAlignment="1" applyProtection="1">
      <alignment horizontal="center" vertical="center"/>
    </xf>
    <xf numFmtId="165" fontId="12" fillId="0" borderId="4" xfId="1" applyNumberFormat="1" applyFont="1" applyBorder="1" applyAlignment="1" applyProtection="1">
      <alignment horizontal="center" vertical="center"/>
    </xf>
    <xf numFmtId="165" fontId="9" fillId="2" borderId="4" xfId="1" applyNumberFormat="1" applyFont="1" applyFill="1" applyBorder="1" applyAlignment="1" applyProtection="1">
      <alignment horizontal="center" vertical="center"/>
    </xf>
    <xf numFmtId="0" fontId="9" fillId="0" borderId="9" xfId="5" applyFont="1" applyBorder="1" applyAlignment="1" applyProtection="1">
      <alignment horizontal="center" vertical="center"/>
      <protection locked="0"/>
    </xf>
    <xf numFmtId="0" fontId="10" fillId="0" borderId="0" xfId="5" applyFont="1" applyAlignment="1" applyProtection="1">
      <alignment horizontal="center"/>
      <protection locked="0"/>
    </xf>
    <xf numFmtId="0" fontId="9" fillId="0" borderId="9" xfId="5" applyFont="1" applyBorder="1" applyAlignment="1" applyProtection="1">
      <alignment horizontal="center" vertical="center" wrapText="1"/>
      <protection locked="0"/>
    </xf>
    <xf numFmtId="164" fontId="14" fillId="2" borderId="6" xfId="1" applyFont="1" applyFill="1" applyBorder="1" applyAlignment="1" applyProtection="1">
      <alignment horizontal="center" vertical="center"/>
    </xf>
    <xf numFmtId="164" fontId="14" fillId="2" borderId="7" xfId="1" applyFont="1" applyFill="1" applyBorder="1" applyAlignment="1" applyProtection="1">
      <alignment horizontal="center" vertical="center"/>
    </xf>
    <xf numFmtId="0" fontId="14" fillId="0" borderId="5" xfId="5" applyFont="1" applyBorder="1" applyAlignment="1" applyProtection="1">
      <alignment horizontal="center"/>
      <protection locked="0"/>
    </xf>
    <xf numFmtId="165" fontId="14" fillId="2" borderId="6" xfId="1" applyNumberFormat="1" applyFont="1" applyFill="1" applyBorder="1" applyAlignment="1" applyProtection="1">
      <alignment horizontal="center" vertical="center"/>
    </xf>
    <xf numFmtId="0" fontId="13" fillId="0" borderId="0" xfId="5" applyFont="1" applyProtection="1">
      <protection locked="0"/>
    </xf>
    <xf numFmtId="0" fontId="13" fillId="0" borderId="5" xfId="5" applyFont="1" applyBorder="1" applyAlignment="1" applyProtection="1">
      <alignment horizontal="center" vertical="center" wrapText="1"/>
      <protection locked="0"/>
    </xf>
    <xf numFmtId="0" fontId="13" fillId="0" borderId="6" xfId="5" applyFont="1" applyBorder="1" applyAlignment="1" applyProtection="1">
      <alignment horizontal="center" vertical="center" wrapText="1"/>
      <protection locked="0"/>
    </xf>
    <xf numFmtId="0" fontId="13" fillId="0" borderId="7" xfId="5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9" fillId="2" borderId="4" xfId="3" applyFont="1" applyFill="1" applyBorder="1" applyAlignment="1" applyProtection="1">
      <alignment vertical="center"/>
      <protection locked="0"/>
    </xf>
    <xf numFmtId="165" fontId="19" fillId="0" borderId="4" xfId="1" applyNumberFormat="1" applyFont="1" applyBorder="1" applyAlignment="1" applyProtection="1">
      <alignment horizontal="center" vertical="center"/>
    </xf>
    <xf numFmtId="164" fontId="19" fillId="0" borderId="4" xfId="1" applyFont="1" applyBorder="1" applyAlignment="1" applyProtection="1">
      <alignment horizontal="center" vertical="center"/>
    </xf>
    <xf numFmtId="0" fontId="18" fillId="0" borderId="0" xfId="5" applyFont="1" applyAlignment="1" applyProtection="1">
      <alignment vertical="center"/>
      <protection locked="0"/>
    </xf>
    <xf numFmtId="0" fontId="19" fillId="0" borderId="4" xfId="3" applyFont="1" applyBorder="1" applyAlignment="1" applyProtection="1">
      <alignment vertical="center"/>
      <protection locked="0"/>
    </xf>
    <xf numFmtId="0" fontId="14" fillId="0" borderId="6" xfId="5" applyFont="1" applyBorder="1" applyAlignment="1" applyProtection="1">
      <alignment horizontal="center"/>
      <protection locked="0"/>
    </xf>
    <xf numFmtId="0" fontId="12" fillId="0" borderId="4" xfId="3" applyFont="1" applyBorder="1" applyAlignment="1" applyProtection="1">
      <alignment vertical="center"/>
      <protection locked="0"/>
    </xf>
    <xf numFmtId="164" fontId="9" fillId="0" borderId="8" xfId="1" applyFont="1" applyBorder="1" applyAlignment="1" applyProtection="1">
      <alignment horizontal="center" vertical="center"/>
    </xf>
    <xf numFmtId="165" fontId="9" fillId="0" borderId="8" xfId="1" applyNumberFormat="1" applyFont="1" applyBorder="1" applyAlignment="1" applyProtection="1">
      <alignment horizontal="center" vertical="center"/>
    </xf>
    <xf numFmtId="0" fontId="12" fillId="0" borderId="4" xfId="3" applyFont="1" applyBorder="1" applyAlignment="1" applyProtection="1">
      <alignment vertical="center" wrapText="1"/>
      <protection locked="0"/>
    </xf>
    <xf numFmtId="164" fontId="12" fillId="0" borderId="4" xfId="1" applyFont="1" applyBorder="1" applyAlignment="1" applyProtection="1">
      <alignment horizontal="center" vertical="center"/>
    </xf>
    <xf numFmtId="0" fontId="9" fillId="2" borderId="4" xfId="4" applyFont="1" applyFill="1" applyBorder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/>
      <protection locked="0"/>
    </xf>
    <xf numFmtId="0" fontId="12" fillId="2" borderId="8" xfId="3" applyFont="1" applyFill="1" applyBorder="1" applyAlignment="1" applyProtection="1">
      <alignment horizontal="center" vertical="center"/>
      <protection locked="0"/>
    </xf>
    <xf numFmtId="0" fontId="12" fillId="0" borderId="8" xfId="3" applyFont="1" applyBorder="1" applyAlignment="1" applyProtection="1">
      <alignment vertical="center"/>
      <protection locked="0"/>
    </xf>
    <xf numFmtId="165" fontId="12" fillId="0" borderId="8" xfId="1" applyNumberFormat="1" applyFont="1" applyBorder="1" applyAlignment="1" applyProtection="1">
      <alignment horizontal="center" vertical="center"/>
    </xf>
    <xf numFmtId="0" fontId="9" fillId="0" borderId="4" xfId="5" applyFont="1" applyBorder="1" applyAlignment="1" applyProtection="1">
      <alignment horizontal="center" vertical="center"/>
      <protection locked="0"/>
    </xf>
    <xf numFmtId="165" fontId="12" fillId="2" borderId="4" xfId="1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vertical="center" wrapText="1"/>
      <protection locked="0"/>
    </xf>
    <xf numFmtId="165" fontId="9" fillId="0" borderId="9" xfId="1" applyNumberFormat="1" applyFont="1" applyBorder="1" applyAlignment="1" applyProtection="1">
      <alignment horizontal="center" vertical="center"/>
    </xf>
    <xf numFmtId="0" fontId="15" fillId="0" borderId="6" xfId="5" applyFont="1" applyBorder="1" applyAlignment="1" applyProtection="1">
      <alignment horizontal="center" vertical="center"/>
      <protection locked="0"/>
    </xf>
    <xf numFmtId="0" fontId="19" fillId="2" borderId="8" xfId="3" applyFont="1" applyFill="1" applyBorder="1" applyAlignment="1" applyProtection="1">
      <alignment vertical="center" wrapText="1"/>
      <protection locked="0"/>
    </xf>
    <xf numFmtId="0" fontId="9" fillId="0" borderId="4" xfId="6" applyFont="1" applyBorder="1"/>
    <xf numFmtId="0" fontId="12" fillId="0" borderId="4" xfId="6" applyFont="1" applyBorder="1" applyAlignment="1">
      <alignment vertical="center"/>
    </xf>
    <xf numFmtId="168" fontId="11" fillId="0" borderId="0" xfId="5" applyNumberFormat="1" applyFont="1" applyProtection="1">
      <protection locked="0"/>
    </xf>
    <xf numFmtId="0" fontId="8" fillId="0" borderId="6" xfId="28" applyFont="1" applyBorder="1" applyAlignment="1">
      <alignment horizontal="center" vertical="center" wrapText="1"/>
    </xf>
    <xf numFmtId="165" fontId="8" fillId="0" borderId="0" xfId="2" applyNumberFormat="1" applyFont="1" applyAlignment="1" applyProtection="1">
      <alignment vertical="center"/>
      <protection locked="0"/>
    </xf>
    <xf numFmtId="164" fontId="8" fillId="0" borderId="0" xfId="5" applyNumberFormat="1" applyFont="1" applyAlignment="1" applyProtection="1">
      <alignment vertical="center"/>
      <protection locked="0"/>
    </xf>
    <xf numFmtId="165" fontId="8" fillId="0" borderId="0" xfId="5" applyNumberFormat="1" applyFont="1" applyAlignment="1" applyProtection="1">
      <alignment vertical="center"/>
      <protection locked="0"/>
    </xf>
    <xf numFmtId="164" fontId="8" fillId="0" borderId="0" xfId="5" applyNumberFormat="1" applyFont="1" applyProtection="1"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11" fillId="0" borderId="0" xfId="5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center" wrapText="1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2" borderId="9" xfId="5" applyFont="1" applyFill="1" applyBorder="1" applyAlignment="1" applyProtection="1">
      <alignment horizontal="center" vertical="center" wrapText="1"/>
      <protection locked="0"/>
    </xf>
    <xf numFmtId="0" fontId="9" fillId="2" borderId="1" xfId="5" applyFont="1" applyFill="1" applyBorder="1" applyAlignment="1" applyProtection="1">
      <alignment horizontal="center" vertical="center" wrapText="1"/>
      <protection locked="0"/>
    </xf>
    <xf numFmtId="0" fontId="9" fillId="0" borderId="9" xfId="2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165" fontId="12" fillId="0" borderId="9" xfId="1" applyNumberFormat="1" applyFont="1" applyBorder="1" applyAlignment="1" applyProtection="1">
      <alignment horizontal="center" vertical="center" wrapText="1"/>
      <protection locked="0"/>
    </xf>
    <xf numFmtId="165" fontId="12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 wrapText="1"/>
      <protection locked="0"/>
    </xf>
    <xf numFmtId="0" fontId="9" fillId="0" borderId="3" xfId="5" applyFont="1" applyBorder="1" applyAlignment="1" applyProtection="1">
      <alignment horizontal="center" vertical="center" wrapText="1"/>
      <protection locked="0"/>
    </xf>
    <xf numFmtId="0" fontId="9" fillId="2" borderId="2" xfId="5" applyFont="1" applyFill="1" applyBorder="1" applyAlignment="1" applyProtection="1">
      <alignment horizontal="center" vertical="center" wrapText="1"/>
      <protection locked="0"/>
    </xf>
    <xf numFmtId="0" fontId="9" fillId="2" borderId="3" xfId="5" applyFont="1" applyFill="1" applyBorder="1" applyAlignment="1" applyProtection="1">
      <alignment horizontal="center" vertical="center" wrapText="1"/>
      <protection locked="0"/>
    </xf>
    <xf numFmtId="0" fontId="12" fillId="2" borderId="2" xfId="5" applyFont="1" applyFill="1" applyBorder="1" applyAlignment="1" applyProtection="1">
      <alignment horizontal="center" vertical="center" wrapText="1"/>
      <protection locked="0"/>
    </xf>
    <xf numFmtId="0" fontId="12" fillId="2" borderId="3" xfId="5" applyFont="1" applyFill="1" applyBorder="1" applyAlignment="1" applyProtection="1">
      <alignment horizontal="center" vertical="center" wrapText="1"/>
      <protection locked="0"/>
    </xf>
    <xf numFmtId="0" fontId="8" fillId="0" borderId="9" xfId="28" applyFont="1" applyBorder="1" applyAlignment="1">
      <alignment horizontal="center" vertical="center" wrapText="1"/>
    </xf>
    <xf numFmtId="0" fontId="8" fillId="0" borderId="1" xfId="28" applyFont="1" applyBorder="1" applyAlignment="1">
      <alignment horizontal="center" vertical="center" wrapText="1"/>
    </xf>
  </cellXfs>
  <cellStyles count="39">
    <cellStyle name="Comma 2" xfId="7" xr:uid="{1DE785D2-1264-4724-9CC4-8C9CFE5DECCE}"/>
    <cellStyle name="Comma 3" xfId="8" xr:uid="{4B20599D-F7AE-491C-B6B3-86BA38A98D83}"/>
    <cellStyle name="Comma 4" xfId="9" xr:uid="{31E0DED0-8E00-4BCC-9687-96C7DC131856}"/>
    <cellStyle name="Comma 5" xfId="10" xr:uid="{A2835C7E-AF83-4BFB-813A-F4735AD5807B}"/>
    <cellStyle name="Comma 6" xfId="11" xr:uid="{331DA60D-E9B4-4F32-ACD3-022234DA600C}"/>
    <cellStyle name="Currency 2" xfId="12" xr:uid="{9A99A00B-3E94-4A5C-9A47-B250C9C4E95B}"/>
    <cellStyle name="Įprastas" xfId="0" builtinId="0"/>
    <cellStyle name="Įprastas 2" xfId="13" xr:uid="{DD722ED0-AF12-4A4B-B644-2E404AE3792D}"/>
    <cellStyle name="Įprastas 3" xfId="14" xr:uid="{D0439DDF-9308-494A-B065-EC85781AEE80}"/>
    <cellStyle name="Įprastas 4" xfId="28" xr:uid="{439D2178-172C-4792-96D4-B0F02242C70F}"/>
    <cellStyle name="Įprastas 5" xfId="30" xr:uid="{787E5093-9580-47FB-BDCD-1E296CCFE660}"/>
    <cellStyle name="Įprastas 6" xfId="31" xr:uid="{C21BC118-5B12-4934-B277-F988C083E0A0}"/>
    <cellStyle name="Kablelis" xfId="1" builtinId="3"/>
    <cellStyle name="Kablelis 2" xfId="15" xr:uid="{936AC81F-3372-4AB2-BE02-E51390391ADE}"/>
    <cellStyle name="Kablelis 3" xfId="16" xr:uid="{952DD41E-A1B5-4289-A1BB-5FE642741FFA}"/>
    <cellStyle name="Kablelis 4" xfId="29" xr:uid="{0E2D4DC2-6D7A-46B9-9125-F8DB8B815661}"/>
    <cellStyle name="Normal 2" xfId="17" xr:uid="{4822E347-904F-497C-9A05-1AF9A0B5E5B2}"/>
    <cellStyle name="Normal 3" xfId="18" xr:uid="{6FB96945-8BF1-4AF5-8697-074ED6AD898C}"/>
    <cellStyle name="Normal 3 2" xfId="19" xr:uid="{682DCB7F-A417-4C6A-B29A-83183523190B}"/>
    <cellStyle name="Normal 3 2 2" xfId="20" xr:uid="{EF851163-9AD0-46E5-B76A-690FF7CF6EA7}"/>
    <cellStyle name="Normal 3 2 2 2" xfId="21" xr:uid="{D8A34372-0463-43CA-B989-9FE7C9740EDA}"/>
    <cellStyle name="Normal 3 2 2 2 2" xfId="22" xr:uid="{C002C2CE-D565-4488-880C-BAE5B806D21F}"/>
    <cellStyle name="Normal 3 2 2 2 2 2" xfId="6" xr:uid="{00000000-0005-0000-0000-000002000000}"/>
    <cellStyle name="Normal 3 2 2 2 2 2 2" xfId="36" xr:uid="{00F4071B-4A30-4295-ABC4-425BA7C37E4E}"/>
    <cellStyle name="Normal 3 2 2 2 2 3" xfId="37" xr:uid="{669AFA8E-AFB7-4947-BA3B-8B8AB408CF6B}"/>
    <cellStyle name="Normal 3 2 2 2 2 4" xfId="38" xr:uid="{4A99CC1D-499D-42C4-8359-4A3163E513E0}"/>
    <cellStyle name="Normal 3 2 2 2 2 5" xfId="35" xr:uid="{871C1D3F-CD1B-4093-B385-DC1F29D68D9C}"/>
    <cellStyle name="Normal 3 2 2 2 3" xfId="34" xr:uid="{8732C1F5-6CB2-4FFD-AF03-CF8BC62FFACA}"/>
    <cellStyle name="Normal 3 2 2 3" xfId="33" xr:uid="{A85C8D27-82CD-4E45-86B9-D96F84943BC7}"/>
    <cellStyle name="Normal 3 2 3" xfId="32" xr:uid="{E88E8E70-767B-4CD2-AA09-A0C926AAAECD}"/>
    <cellStyle name="Normal 3 3" xfId="23" xr:uid="{C6F55306-5099-4462-9CDF-EF04FA3128DE}"/>
    <cellStyle name="Normal 4" xfId="24" xr:uid="{73716479-1362-4C16-A2E0-D91114AB2D1A}"/>
    <cellStyle name="Normal 5" xfId="25" xr:uid="{8BF390DB-6791-4475-8FCC-B5E0F2C959AB}"/>
    <cellStyle name="Normal_Sheet1" xfId="26" xr:uid="{08F36E0E-4C15-42B0-9FA3-B451699D0E42}"/>
    <cellStyle name="Paprastas_AtrankmamografpatikrosPrevprogr_ataskaita" xfId="4" xr:uid="{00000000-0005-0000-0000-000003000000}"/>
    <cellStyle name="Paprastas_gimdos-kaklelio_ataskaita" xfId="2" xr:uid="{00000000-0005-0000-0000-000004000000}"/>
    <cellStyle name="Paprastas_PARAISKA_skatinamuju_pasl_2007-k" xfId="3" xr:uid="{00000000-0005-0000-0000-000005000000}"/>
    <cellStyle name="Paprastas_Priesinės liaukos vezioPrevprogr_ataskaita" xfId="5" xr:uid="{00000000-0005-0000-0000-000006000000}"/>
    <cellStyle name="Percent 2" xfId="27" xr:uid="{6741EFCE-0432-4B45-A70A-8A2AA1385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3"/>
  <sheetViews>
    <sheetView tabSelected="1" topLeftCell="B1" zoomScale="86" zoomScaleNormal="86" workbookViewId="0">
      <pane xSplit="3" ySplit="20" topLeftCell="E96" activePane="bottomRight" state="frozen"/>
      <selection activeCell="B1" sqref="B1"/>
      <selection pane="topRight" activeCell="E1" sqref="E1"/>
      <selection pane="bottomLeft" activeCell="B20" sqref="B20"/>
      <selection pane="bottomRight" activeCell="G26" sqref="G26"/>
    </sheetView>
  </sheetViews>
  <sheetFormatPr defaultColWidth="9.140625" defaultRowHeight="12.75" x14ac:dyDescent="0.2"/>
  <cols>
    <col min="1" max="1" width="4.42578125" style="10" hidden="1" customWidth="1"/>
    <col min="2" max="2" width="6" style="9" customWidth="1"/>
    <col min="3" max="3" width="18.5703125" style="9" customWidth="1"/>
    <col min="4" max="4" width="58.85546875" style="10" customWidth="1"/>
    <col min="5" max="5" width="21" style="9" customWidth="1"/>
    <col min="6" max="6" width="14" style="9" customWidth="1"/>
    <col min="7" max="7" width="15.7109375" style="9" customWidth="1"/>
    <col min="8" max="8" width="20.85546875" style="10" customWidth="1"/>
    <col min="9" max="9" width="17" style="10" customWidth="1"/>
    <col min="10" max="10" width="24" style="10" customWidth="1"/>
    <col min="11" max="11" width="18.28515625" style="10" bestFit="1" customWidth="1"/>
    <col min="12" max="12" width="14.28515625" style="10" customWidth="1"/>
    <col min="13" max="13" width="12.7109375" style="10" bestFit="1" customWidth="1"/>
    <col min="14" max="16384" width="9.140625" style="10"/>
  </cols>
  <sheetData>
    <row r="1" spans="1:11" ht="15.75" x14ac:dyDescent="0.25">
      <c r="H1" s="11" t="s">
        <v>0</v>
      </c>
    </row>
    <row r="2" spans="1:11" ht="15.75" x14ac:dyDescent="0.25">
      <c r="H2" s="11" t="s">
        <v>1</v>
      </c>
    </row>
    <row r="3" spans="1:11" ht="15.75" x14ac:dyDescent="0.25">
      <c r="H3" s="11" t="s">
        <v>2</v>
      </c>
    </row>
    <row r="4" spans="1:11" ht="15.75" x14ac:dyDescent="0.25">
      <c r="H4" s="11" t="s">
        <v>3</v>
      </c>
    </row>
    <row r="5" spans="1:11" ht="15.75" x14ac:dyDescent="0.25">
      <c r="H5" s="1" t="s">
        <v>56</v>
      </c>
    </row>
    <row r="6" spans="1:11" ht="15.75" x14ac:dyDescent="0.25">
      <c r="H6" s="1" t="s">
        <v>57</v>
      </c>
    </row>
    <row r="7" spans="1:11" ht="15.75" x14ac:dyDescent="0.25">
      <c r="H7" s="1" t="s">
        <v>96</v>
      </c>
    </row>
    <row r="8" spans="1:11" ht="18.75" x14ac:dyDescent="0.3">
      <c r="B8" s="69" t="s">
        <v>105</v>
      </c>
      <c r="C8" s="69"/>
      <c r="D8" s="69"/>
      <c r="E8" s="69"/>
      <c r="F8" s="69"/>
      <c r="G8" s="69"/>
      <c r="H8" s="69"/>
      <c r="I8" s="69"/>
      <c r="J8" s="69"/>
    </row>
    <row r="9" spans="1:11" ht="3.75" customHeight="1" x14ac:dyDescent="0.3">
      <c r="B9" s="26"/>
      <c r="C9" s="26"/>
      <c r="D9" s="26"/>
      <c r="E9" s="26"/>
      <c r="F9" s="26"/>
      <c r="G9" s="26"/>
      <c r="H9" s="26"/>
      <c r="I9" s="26"/>
      <c r="J9" s="26"/>
    </row>
    <row r="10" spans="1:11" s="17" customFormat="1" ht="22.9" customHeight="1" x14ac:dyDescent="0.3">
      <c r="B10" s="70" t="s">
        <v>58</v>
      </c>
      <c r="C10" s="70"/>
      <c r="D10" s="70"/>
      <c r="E10" s="70"/>
      <c r="F10" s="70"/>
      <c r="G10" s="70"/>
      <c r="H10" s="70"/>
      <c r="I10" s="70"/>
      <c r="J10" s="70"/>
    </row>
    <row r="11" spans="1:11" ht="6" customHeight="1" x14ac:dyDescent="0.2"/>
    <row r="12" spans="1:11" s="18" customFormat="1" ht="16.899999999999999" customHeight="1" x14ac:dyDescent="0.3">
      <c r="B12" s="71" t="s">
        <v>103</v>
      </c>
      <c r="C12" s="71"/>
      <c r="D12" s="71"/>
      <c r="E12" s="71"/>
      <c r="F12" s="71"/>
      <c r="G12" s="71"/>
      <c r="H12" s="71"/>
      <c r="I12" s="71"/>
      <c r="J12" s="71"/>
    </row>
    <row r="13" spans="1:11" s="18" customFormat="1" ht="16.899999999999999" customHeight="1" x14ac:dyDescent="0.3">
      <c r="B13" s="67"/>
      <c r="C13" s="67"/>
      <c r="D13" s="4" t="s">
        <v>106</v>
      </c>
      <c r="E13" s="67"/>
      <c r="F13" s="67"/>
      <c r="G13" s="67"/>
      <c r="H13" s="67"/>
      <c r="I13" s="67"/>
      <c r="J13" s="67"/>
    </row>
    <row r="14" spans="1:11" s="2" customFormat="1" ht="21" customHeight="1" x14ac:dyDescent="0.2">
      <c r="A14" s="36"/>
      <c r="B14" s="71" t="s">
        <v>4</v>
      </c>
      <c r="C14" s="71"/>
      <c r="D14" s="71"/>
      <c r="E14" s="71"/>
      <c r="F14" s="71"/>
      <c r="G14" s="71"/>
      <c r="H14" s="71"/>
      <c r="I14" s="71"/>
      <c r="J14" s="71"/>
      <c r="K14" s="63"/>
    </row>
    <row r="15" spans="1:11" ht="8.25" customHeight="1" x14ac:dyDescent="0.2">
      <c r="J15" s="12"/>
    </row>
    <row r="16" spans="1:11" s="13" customFormat="1" ht="43.9" customHeight="1" x14ac:dyDescent="0.2">
      <c r="B16" s="72" t="s">
        <v>5</v>
      </c>
      <c r="C16" s="74" t="s">
        <v>6</v>
      </c>
      <c r="D16" s="74" t="s">
        <v>7</v>
      </c>
      <c r="E16" s="76" t="s">
        <v>100</v>
      </c>
      <c r="F16" s="86" t="s">
        <v>101</v>
      </c>
      <c r="G16" s="78" t="s">
        <v>8</v>
      </c>
      <c r="H16" s="79"/>
      <c r="I16" s="80" t="s">
        <v>98</v>
      </c>
      <c r="J16" s="81"/>
    </row>
    <row r="17" spans="2:15" s="13" customFormat="1" ht="19.149999999999999" customHeight="1" x14ac:dyDescent="0.2">
      <c r="B17" s="73"/>
      <c r="C17" s="75"/>
      <c r="D17" s="75"/>
      <c r="E17" s="77"/>
      <c r="F17" s="87"/>
      <c r="G17" s="82" t="s">
        <v>59</v>
      </c>
      <c r="H17" s="83"/>
      <c r="I17" s="84" t="s">
        <v>60</v>
      </c>
      <c r="J17" s="85"/>
    </row>
    <row r="18" spans="2:15" s="14" customFormat="1" ht="21" customHeight="1" thickBot="1" x14ac:dyDescent="0.3">
      <c r="B18" s="73"/>
      <c r="C18" s="75"/>
      <c r="D18" s="75"/>
      <c r="E18" s="77"/>
      <c r="F18" s="87"/>
      <c r="G18" s="25" t="s">
        <v>9</v>
      </c>
      <c r="H18" s="27" t="s">
        <v>10</v>
      </c>
      <c r="I18" s="27" t="s">
        <v>9</v>
      </c>
      <c r="J18" s="27" t="s">
        <v>10</v>
      </c>
    </row>
    <row r="19" spans="2:15" s="32" customFormat="1" ht="15.75" thickBot="1" x14ac:dyDescent="0.3">
      <c r="B19" s="33">
        <v>1</v>
      </c>
      <c r="C19" s="34">
        <v>2</v>
      </c>
      <c r="D19" s="34">
        <v>3</v>
      </c>
      <c r="E19" s="34">
        <v>4</v>
      </c>
      <c r="F19" s="62">
        <v>5</v>
      </c>
      <c r="G19" s="34">
        <v>6</v>
      </c>
      <c r="H19" s="34">
        <v>7</v>
      </c>
      <c r="I19" s="34">
        <v>8</v>
      </c>
      <c r="J19" s="35">
        <v>9</v>
      </c>
    </row>
    <row r="20" spans="2:15" s="19" customFormat="1" ht="19.5" thickBot="1" x14ac:dyDescent="0.35">
      <c r="B20" s="30"/>
      <c r="C20" s="42"/>
      <c r="D20" s="57" t="s">
        <v>11</v>
      </c>
      <c r="E20" s="31">
        <f>+SUM(E21:E100)</f>
        <v>58026</v>
      </c>
      <c r="F20" s="31">
        <f>+SUM(F21:F100)</f>
        <v>29032</v>
      </c>
      <c r="G20" s="31">
        <f>+SUM(G21:G100)</f>
        <v>7283</v>
      </c>
      <c r="H20" s="28">
        <f>+SUM(H21:H100)</f>
        <v>199190.04999999996</v>
      </c>
      <c r="I20" s="31">
        <f>+SUM(I21:I97)</f>
        <v>132</v>
      </c>
      <c r="J20" s="29">
        <f>+SUM(J21:J97)</f>
        <v>34927.199999999997</v>
      </c>
      <c r="K20" s="61"/>
      <c r="O20" s="61"/>
    </row>
    <row r="21" spans="2:15" s="20" customFormat="1" ht="15.75" x14ac:dyDescent="0.2">
      <c r="B21" s="49">
        <v>1</v>
      </c>
      <c r="C21" s="50">
        <v>111</v>
      </c>
      <c r="D21" s="51" t="s">
        <v>12</v>
      </c>
      <c r="E21" s="52">
        <v>5471</v>
      </c>
      <c r="F21" s="52">
        <f>ROUND(E21/4*2,0)</f>
        <v>2736</v>
      </c>
      <c r="G21" s="45">
        <v>736</v>
      </c>
      <c r="H21" s="44">
        <v>20129.600000000002</v>
      </c>
      <c r="I21" s="45" t="s">
        <v>13</v>
      </c>
      <c r="J21" s="44" t="s">
        <v>13</v>
      </c>
      <c r="K21" s="64"/>
      <c r="M21" s="64"/>
    </row>
    <row r="22" spans="2:15" s="20" customFormat="1" ht="15.75" x14ac:dyDescent="0.2">
      <c r="B22" s="53">
        <v>2</v>
      </c>
      <c r="C22" s="15">
        <v>112</v>
      </c>
      <c r="D22" s="43" t="s">
        <v>14</v>
      </c>
      <c r="E22" s="23">
        <v>2391</v>
      </c>
      <c r="F22" s="52">
        <f t="shared" ref="F22:F37" si="0">ROUND(E22/4*2,0)</f>
        <v>1196</v>
      </c>
      <c r="G22" s="7">
        <v>253</v>
      </c>
      <c r="H22" s="8">
        <v>6919.5499999999993</v>
      </c>
      <c r="I22" s="7" t="s">
        <v>13</v>
      </c>
      <c r="J22" s="8" t="s">
        <v>13</v>
      </c>
      <c r="K22" s="64"/>
      <c r="M22" s="64"/>
    </row>
    <row r="23" spans="2:15" s="20" customFormat="1" ht="15.75" x14ac:dyDescent="0.2">
      <c r="B23" s="49">
        <v>3</v>
      </c>
      <c r="C23" s="15">
        <v>116</v>
      </c>
      <c r="D23" s="46" t="s">
        <v>21</v>
      </c>
      <c r="E23" s="23">
        <v>315</v>
      </c>
      <c r="F23" s="52">
        <f t="shared" si="0"/>
        <v>158</v>
      </c>
      <c r="G23" s="23">
        <v>9</v>
      </c>
      <c r="H23" s="47">
        <v>246.15</v>
      </c>
      <c r="I23" s="7" t="s">
        <v>13</v>
      </c>
      <c r="J23" s="8" t="s">
        <v>13</v>
      </c>
      <c r="K23" s="64"/>
      <c r="M23" s="64"/>
    </row>
    <row r="24" spans="2:15" s="20" customFormat="1" ht="36" customHeight="1" x14ac:dyDescent="0.2">
      <c r="B24" s="49">
        <v>4</v>
      </c>
      <c r="C24" s="15">
        <v>117</v>
      </c>
      <c r="D24" s="46" t="s">
        <v>74</v>
      </c>
      <c r="E24" s="23">
        <v>228</v>
      </c>
      <c r="F24" s="52">
        <f t="shared" si="0"/>
        <v>114</v>
      </c>
      <c r="G24" s="23">
        <v>26</v>
      </c>
      <c r="H24" s="47">
        <v>711.10000000000014</v>
      </c>
      <c r="I24" s="7" t="s">
        <v>13</v>
      </c>
      <c r="J24" s="8" t="s">
        <v>13</v>
      </c>
      <c r="K24" s="64"/>
      <c r="M24" s="64"/>
    </row>
    <row r="25" spans="2:15" s="20" customFormat="1" ht="15.75" x14ac:dyDescent="0.2">
      <c r="B25" s="53">
        <v>5</v>
      </c>
      <c r="C25" s="15">
        <v>119</v>
      </c>
      <c r="D25" s="43" t="s">
        <v>22</v>
      </c>
      <c r="E25" s="23">
        <v>163</v>
      </c>
      <c r="F25" s="52">
        <f t="shared" si="0"/>
        <v>82</v>
      </c>
      <c r="G25" s="23">
        <v>10</v>
      </c>
      <c r="H25" s="47">
        <v>273.5</v>
      </c>
      <c r="I25" s="7" t="s">
        <v>13</v>
      </c>
      <c r="J25" s="8" t="s">
        <v>13</v>
      </c>
      <c r="K25" s="64"/>
      <c r="M25" s="64"/>
    </row>
    <row r="26" spans="2:15" s="20" customFormat="1" ht="15.75" x14ac:dyDescent="0.2">
      <c r="B26" s="49">
        <v>6</v>
      </c>
      <c r="C26" s="15">
        <v>120</v>
      </c>
      <c r="D26" s="43" t="s">
        <v>15</v>
      </c>
      <c r="E26" s="23">
        <v>2488</v>
      </c>
      <c r="F26" s="52">
        <f t="shared" si="0"/>
        <v>1244</v>
      </c>
      <c r="G26" s="23">
        <v>345</v>
      </c>
      <c r="H26" s="47">
        <v>9435.7499999999964</v>
      </c>
      <c r="I26" s="7" t="s">
        <v>13</v>
      </c>
      <c r="J26" s="8" t="s">
        <v>13</v>
      </c>
      <c r="K26" s="64"/>
      <c r="M26" s="64"/>
    </row>
    <row r="27" spans="2:15" s="20" customFormat="1" ht="15.75" x14ac:dyDescent="0.2">
      <c r="B27" s="49">
        <v>7</v>
      </c>
      <c r="C27" s="15">
        <v>122</v>
      </c>
      <c r="D27" s="21" t="s">
        <v>17</v>
      </c>
      <c r="E27" s="23">
        <v>1175</v>
      </c>
      <c r="F27" s="52">
        <f t="shared" si="0"/>
        <v>588</v>
      </c>
      <c r="G27" s="23">
        <v>111</v>
      </c>
      <c r="H27" s="47">
        <v>3035.85</v>
      </c>
      <c r="I27" s="7" t="s">
        <v>13</v>
      </c>
      <c r="J27" s="8" t="s">
        <v>13</v>
      </c>
      <c r="K27" s="64"/>
      <c r="M27" s="64"/>
    </row>
    <row r="28" spans="2:15" s="20" customFormat="1" ht="15.75" x14ac:dyDescent="0.2">
      <c r="B28" s="53">
        <v>8</v>
      </c>
      <c r="C28" s="15">
        <v>123</v>
      </c>
      <c r="D28" s="21" t="s">
        <v>71</v>
      </c>
      <c r="E28" s="23">
        <v>1914</v>
      </c>
      <c r="F28" s="52">
        <f t="shared" si="0"/>
        <v>957</v>
      </c>
      <c r="G28" s="23">
        <v>240</v>
      </c>
      <c r="H28" s="47">
        <v>6564.0000000000009</v>
      </c>
      <c r="I28" s="7" t="s">
        <v>13</v>
      </c>
      <c r="J28" s="8" t="s">
        <v>13</v>
      </c>
      <c r="K28" s="64"/>
      <c r="M28" s="64"/>
    </row>
    <row r="29" spans="2:15" s="20" customFormat="1" ht="15.75" x14ac:dyDescent="0.2">
      <c r="B29" s="49">
        <v>9</v>
      </c>
      <c r="C29" s="15">
        <v>125</v>
      </c>
      <c r="D29" s="3" t="s">
        <v>55</v>
      </c>
      <c r="E29" s="23">
        <v>2116</v>
      </c>
      <c r="F29" s="52">
        <f t="shared" si="0"/>
        <v>1058</v>
      </c>
      <c r="G29" s="23">
        <v>246</v>
      </c>
      <c r="H29" s="47">
        <v>6728.1</v>
      </c>
      <c r="I29" s="7" t="s">
        <v>13</v>
      </c>
      <c r="J29" s="8" t="s">
        <v>13</v>
      </c>
      <c r="K29" s="64"/>
      <c r="M29" s="64"/>
    </row>
    <row r="30" spans="2:15" s="20" customFormat="1" ht="33.75" customHeight="1" x14ac:dyDescent="0.2">
      <c r="B30" s="49">
        <v>10</v>
      </c>
      <c r="C30" s="15">
        <v>127</v>
      </c>
      <c r="D30" s="46" t="s">
        <v>73</v>
      </c>
      <c r="E30" s="23">
        <v>2464</v>
      </c>
      <c r="F30" s="52">
        <f t="shared" si="0"/>
        <v>1232</v>
      </c>
      <c r="G30" s="54">
        <v>338</v>
      </c>
      <c r="H30" s="47">
        <v>9244.3000000000011</v>
      </c>
      <c r="I30" s="7" t="s">
        <v>13</v>
      </c>
      <c r="J30" s="8" t="s">
        <v>13</v>
      </c>
      <c r="K30" s="64"/>
      <c r="M30" s="64"/>
    </row>
    <row r="31" spans="2:15" s="20" customFormat="1" ht="15.75" x14ac:dyDescent="0.2">
      <c r="B31" s="53">
        <v>11</v>
      </c>
      <c r="C31" s="15">
        <v>138</v>
      </c>
      <c r="D31" s="43" t="s">
        <v>35</v>
      </c>
      <c r="E31" s="23">
        <v>285</v>
      </c>
      <c r="F31" s="52">
        <f t="shared" si="0"/>
        <v>143</v>
      </c>
      <c r="G31" s="23">
        <v>17</v>
      </c>
      <c r="H31" s="47">
        <v>464.95000000000005</v>
      </c>
      <c r="I31" s="7" t="s">
        <v>13</v>
      </c>
      <c r="J31" s="8" t="s">
        <v>13</v>
      </c>
      <c r="K31" s="64"/>
      <c r="M31" s="64"/>
    </row>
    <row r="32" spans="2:15" s="20" customFormat="1" ht="15.75" x14ac:dyDescent="0.2">
      <c r="B32" s="49">
        <v>12</v>
      </c>
      <c r="C32" s="15">
        <v>143</v>
      </c>
      <c r="D32" s="43" t="s">
        <v>34</v>
      </c>
      <c r="E32" s="23">
        <v>1829</v>
      </c>
      <c r="F32" s="52">
        <f t="shared" si="0"/>
        <v>915</v>
      </c>
      <c r="G32" s="23">
        <v>208</v>
      </c>
      <c r="H32" s="47">
        <v>5688.7999999999993</v>
      </c>
      <c r="I32" s="7" t="s">
        <v>13</v>
      </c>
      <c r="J32" s="8" t="s">
        <v>13</v>
      </c>
      <c r="K32" s="64"/>
      <c r="M32" s="64"/>
    </row>
    <row r="33" spans="1:13" s="20" customFormat="1" ht="15.75" x14ac:dyDescent="0.2">
      <c r="B33" s="49">
        <v>13</v>
      </c>
      <c r="C33" s="15">
        <v>151</v>
      </c>
      <c r="D33" s="43" t="s">
        <v>36</v>
      </c>
      <c r="E33" s="23">
        <v>227</v>
      </c>
      <c r="F33" s="52">
        <f t="shared" si="0"/>
        <v>114</v>
      </c>
      <c r="G33" s="23">
        <v>30</v>
      </c>
      <c r="H33" s="47">
        <v>820.50000000000023</v>
      </c>
      <c r="I33" s="7" t="s">
        <v>13</v>
      </c>
      <c r="J33" s="8" t="s">
        <v>13</v>
      </c>
      <c r="K33" s="64"/>
      <c r="M33" s="64"/>
    </row>
    <row r="34" spans="1:13" s="20" customFormat="1" ht="15.75" x14ac:dyDescent="0.2">
      <c r="B34" s="53">
        <v>14</v>
      </c>
      <c r="C34" s="15">
        <v>153</v>
      </c>
      <c r="D34" s="43" t="s">
        <v>75</v>
      </c>
      <c r="E34" s="23">
        <v>2246</v>
      </c>
      <c r="F34" s="52">
        <f t="shared" si="0"/>
        <v>1123</v>
      </c>
      <c r="G34" s="23">
        <v>231</v>
      </c>
      <c r="H34" s="47">
        <v>6317.8499999999985</v>
      </c>
      <c r="I34" s="7" t="s">
        <v>13</v>
      </c>
      <c r="J34" s="8" t="s">
        <v>13</v>
      </c>
      <c r="K34" s="64"/>
      <c r="M34" s="64"/>
    </row>
    <row r="35" spans="1:13" s="20" customFormat="1" ht="15.75" x14ac:dyDescent="0.2">
      <c r="B35" s="49">
        <v>15</v>
      </c>
      <c r="C35" s="15">
        <v>284</v>
      </c>
      <c r="D35" s="43" t="s">
        <v>43</v>
      </c>
      <c r="E35" s="23">
        <v>1232</v>
      </c>
      <c r="F35" s="52">
        <f t="shared" si="0"/>
        <v>616</v>
      </c>
      <c r="G35" s="23">
        <v>191</v>
      </c>
      <c r="H35" s="47">
        <v>5223.8500000000004</v>
      </c>
      <c r="I35" s="7" t="s">
        <v>13</v>
      </c>
      <c r="J35" s="8" t="s">
        <v>13</v>
      </c>
      <c r="K35" s="64"/>
      <c r="M35" s="64"/>
    </row>
    <row r="36" spans="1:13" s="20" customFormat="1" ht="15.75" x14ac:dyDescent="0.2">
      <c r="B36" s="49">
        <v>16</v>
      </c>
      <c r="C36" s="15">
        <v>285</v>
      </c>
      <c r="D36" s="43" t="s">
        <v>76</v>
      </c>
      <c r="E36" s="23">
        <v>332</v>
      </c>
      <c r="F36" s="52">
        <f t="shared" si="0"/>
        <v>166</v>
      </c>
      <c r="G36" s="23">
        <v>36</v>
      </c>
      <c r="H36" s="47">
        <v>984.60000000000025</v>
      </c>
      <c r="I36" s="7" t="s">
        <v>13</v>
      </c>
      <c r="J36" s="8" t="s">
        <v>13</v>
      </c>
      <c r="K36" s="64"/>
      <c r="M36" s="64"/>
    </row>
    <row r="37" spans="1:13" s="20" customFormat="1" ht="31.5" x14ac:dyDescent="0.2">
      <c r="B37" s="53">
        <v>17</v>
      </c>
      <c r="C37" s="15">
        <v>385</v>
      </c>
      <c r="D37" s="3" t="s">
        <v>77</v>
      </c>
      <c r="E37" s="23">
        <v>359</v>
      </c>
      <c r="F37" s="52">
        <f t="shared" si="0"/>
        <v>180</v>
      </c>
      <c r="G37" s="23">
        <v>41</v>
      </c>
      <c r="H37" s="47">
        <v>1121.3500000000004</v>
      </c>
      <c r="I37" s="24"/>
      <c r="J37" s="22"/>
      <c r="K37" s="64"/>
      <c r="M37" s="64"/>
    </row>
    <row r="38" spans="1:13" s="20" customFormat="1" ht="15.75" x14ac:dyDescent="0.2">
      <c r="B38" s="49">
        <v>18</v>
      </c>
      <c r="C38" s="15">
        <v>386</v>
      </c>
      <c r="D38" s="3" t="s">
        <v>50</v>
      </c>
      <c r="E38" s="7" t="s">
        <v>13</v>
      </c>
      <c r="F38" s="7" t="s">
        <v>13</v>
      </c>
      <c r="G38" s="7" t="s">
        <v>13</v>
      </c>
      <c r="H38" s="8" t="s">
        <v>13</v>
      </c>
      <c r="I38" s="7">
        <v>1</v>
      </c>
      <c r="J38" s="8">
        <v>264.60000000000002</v>
      </c>
      <c r="K38" s="64"/>
      <c r="M38" s="64"/>
    </row>
    <row r="39" spans="1:13" s="20" customFormat="1" ht="15.75" x14ac:dyDescent="0.2">
      <c r="B39" s="49">
        <v>19</v>
      </c>
      <c r="C39" s="15">
        <v>389</v>
      </c>
      <c r="D39" s="3" t="s">
        <v>51</v>
      </c>
      <c r="E39" s="7" t="s">
        <v>13</v>
      </c>
      <c r="F39" s="7" t="s">
        <v>13</v>
      </c>
      <c r="G39" s="7" t="s">
        <v>13</v>
      </c>
      <c r="H39" s="8" t="s">
        <v>13</v>
      </c>
      <c r="I39" s="7">
        <v>9</v>
      </c>
      <c r="J39" s="8">
        <v>2381.4</v>
      </c>
      <c r="K39" s="64"/>
      <c r="M39" s="64"/>
    </row>
    <row r="40" spans="1:13" s="20" customFormat="1" ht="15.75" x14ac:dyDescent="0.2">
      <c r="B40" s="53">
        <v>20</v>
      </c>
      <c r="C40" s="15">
        <v>391</v>
      </c>
      <c r="D40" s="3" t="s">
        <v>53</v>
      </c>
      <c r="E40" s="7" t="s">
        <v>13</v>
      </c>
      <c r="F40" s="7" t="s">
        <v>13</v>
      </c>
      <c r="G40" s="7" t="s">
        <v>13</v>
      </c>
      <c r="H40" s="8" t="s">
        <v>13</v>
      </c>
      <c r="I40" s="7">
        <v>83</v>
      </c>
      <c r="J40" s="8">
        <v>21961.8</v>
      </c>
      <c r="K40" s="64"/>
      <c r="M40" s="64"/>
    </row>
    <row r="41" spans="1:13" s="20" customFormat="1" ht="15.75" x14ac:dyDescent="0.2">
      <c r="B41" s="49">
        <v>21</v>
      </c>
      <c r="C41" s="15">
        <v>394</v>
      </c>
      <c r="D41" s="21" t="s">
        <v>24</v>
      </c>
      <c r="E41" s="7">
        <v>937</v>
      </c>
      <c r="F41" s="52">
        <f t="shared" ref="F41" si="1">ROUND(E41/4*2,0)</f>
        <v>469</v>
      </c>
      <c r="G41" s="7">
        <v>161</v>
      </c>
      <c r="H41" s="8">
        <v>4403.3499999999995</v>
      </c>
      <c r="I41" s="24"/>
      <c r="J41" s="22"/>
      <c r="K41" s="64"/>
      <c r="M41" s="64"/>
    </row>
    <row r="42" spans="1:13" s="20" customFormat="1" ht="15.75" x14ac:dyDescent="0.2">
      <c r="B42" s="49">
        <v>22</v>
      </c>
      <c r="C42" s="15">
        <v>441</v>
      </c>
      <c r="D42" s="3" t="s">
        <v>72</v>
      </c>
      <c r="E42" s="7" t="s">
        <v>13</v>
      </c>
      <c r="F42" s="7" t="s">
        <v>13</v>
      </c>
      <c r="G42" s="7" t="s">
        <v>13</v>
      </c>
      <c r="H42" s="8" t="s">
        <v>13</v>
      </c>
      <c r="I42" s="7">
        <v>14</v>
      </c>
      <c r="J42" s="8">
        <v>3704.3999999999996</v>
      </c>
      <c r="K42" s="64"/>
      <c r="M42" s="64"/>
    </row>
    <row r="43" spans="1:13" s="40" customFormat="1" ht="15.75" x14ac:dyDescent="0.2">
      <c r="A43" s="20"/>
      <c r="B43" s="53">
        <v>23</v>
      </c>
      <c r="C43" s="15">
        <v>442</v>
      </c>
      <c r="D43" s="55" t="s">
        <v>62</v>
      </c>
      <c r="E43" s="7" t="s">
        <v>13</v>
      </c>
      <c r="F43" s="7" t="s">
        <v>13</v>
      </c>
      <c r="G43" s="7" t="s">
        <v>13</v>
      </c>
      <c r="H43" s="8" t="s">
        <v>13</v>
      </c>
      <c r="I43" s="7"/>
      <c r="J43" s="8"/>
      <c r="M43" s="64"/>
    </row>
    <row r="44" spans="1:13" s="20" customFormat="1" ht="15.75" x14ac:dyDescent="0.2">
      <c r="B44" s="49">
        <v>24</v>
      </c>
      <c r="C44" s="15">
        <v>443</v>
      </c>
      <c r="D44" s="3" t="s">
        <v>54</v>
      </c>
      <c r="E44" s="7" t="s">
        <v>13</v>
      </c>
      <c r="F44" s="7" t="s">
        <v>13</v>
      </c>
      <c r="G44" s="7" t="s">
        <v>13</v>
      </c>
      <c r="H44" s="8" t="s">
        <v>13</v>
      </c>
      <c r="I44" s="7">
        <v>6</v>
      </c>
      <c r="J44" s="8">
        <v>1587.6</v>
      </c>
      <c r="K44" s="64"/>
      <c r="M44" s="64"/>
    </row>
    <row r="45" spans="1:13" s="20" customFormat="1" ht="15.75" x14ac:dyDescent="0.2">
      <c r="B45" s="49">
        <v>25</v>
      </c>
      <c r="C45" s="15">
        <v>531</v>
      </c>
      <c r="D45" s="43" t="s">
        <v>29</v>
      </c>
      <c r="E45" s="7">
        <v>622</v>
      </c>
      <c r="F45" s="52">
        <f t="shared" ref="F45:F100" si="2">ROUND(E45/4*2,0)</f>
        <v>311</v>
      </c>
      <c r="G45" s="7">
        <v>76</v>
      </c>
      <c r="H45" s="8">
        <v>2078.6000000000004</v>
      </c>
      <c r="I45" s="7" t="s">
        <v>13</v>
      </c>
      <c r="J45" s="8" t="s">
        <v>13</v>
      </c>
      <c r="K45" s="64"/>
      <c r="M45" s="64"/>
    </row>
    <row r="46" spans="1:13" s="20" customFormat="1" ht="31.5" x14ac:dyDescent="0.2">
      <c r="B46" s="53">
        <v>26</v>
      </c>
      <c r="C46" s="15">
        <v>583</v>
      </c>
      <c r="D46" s="46" t="s">
        <v>78</v>
      </c>
      <c r="E46" s="23">
        <v>255</v>
      </c>
      <c r="F46" s="52">
        <f t="shared" si="2"/>
        <v>128</v>
      </c>
      <c r="G46" s="7">
        <v>31</v>
      </c>
      <c r="H46" s="8">
        <v>847.85000000000025</v>
      </c>
      <c r="I46" s="7" t="s">
        <v>13</v>
      </c>
      <c r="J46" s="8" t="s">
        <v>13</v>
      </c>
      <c r="K46" s="64"/>
      <c r="M46" s="64"/>
    </row>
    <row r="47" spans="1:13" s="20" customFormat="1" ht="15.75" x14ac:dyDescent="0.2">
      <c r="B47" s="49">
        <v>27</v>
      </c>
      <c r="C47" s="15">
        <v>4421</v>
      </c>
      <c r="D47" s="43" t="s">
        <v>82</v>
      </c>
      <c r="E47" s="7">
        <v>1173</v>
      </c>
      <c r="F47" s="52">
        <f t="shared" si="2"/>
        <v>587</v>
      </c>
      <c r="G47" s="7">
        <v>163</v>
      </c>
      <c r="H47" s="8">
        <v>4458.0499999999993</v>
      </c>
      <c r="I47" s="7" t="s">
        <v>13</v>
      </c>
      <c r="J47" s="8" t="s">
        <v>13</v>
      </c>
      <c r="K47" s="64"/>
      <c r="M47" s="64"/>
    </row>
    <row r="48" spans="1:13" s="40" customFormat="1" ht="15.75" x14ac:dyDescent="0.2">
      <c r="A48" s="20"/>
      <c r="B48" s="49">
        <v>28</v>
      </c>
      <c r="C48" s="15">
        <v>4422</v>
      </c>
      <c r="D48" s="43" t="s">
        <v>25</v>
      </c>
      <c r="E48" s="56">
        <v>540</v>
      </c>
      <c r="F48" s="52">
        <f t="shared" si="2"/>
        <v>270</v>
      </c>
      <c r="G48" s="7">
        <v>150</v>
      </c>
      <c r="H48" s="8">
        <v>4102.4999999999991</v>
      </c>
      <c r="I48" s="7" t="s">
        <v>13</v>
      </c>
      <c r="J48" s="8" t="s">
        <v>13</v>
      </c>
      <c r="K48" s="64"/>
      <c r="M48" s="64"/>
    </row>
    <row r="49" spans="1:13" s="40" customFormat="1" ht="15.75" x14ac:dyDescent="0.2">
      <c r="A49" s="20"/>
      <c r="B49" s="53">
        <v>29</v>
      </c>
      <c r="C49" s="15">
        <v>4432</v>
      </c>
      <c r="D49" s="43" t="s">
        <v>26</v>
      </c>
      <c r="E49" s="56">
        <v>839</v>
      </c>
      <c r="F49" s="52">
        <f t="shared" si="2"/>
        <v>420</v>
      </c>
      <c r="G49" s="7">
        <v>117</v>
      </c>
      <c r="H49" s="8">
        <v>3199.95</v>
      </c>
      <c r="I49" s="7" t="s">
        <v>13</v>
      </c>
      <c r="J49" s="8" t="s">
        <v>13</v>
      </c>
      <c r="K49" s="64"/>
      <c r="M49" s="64"/>
    </row>
    <row r="50" spans="1:13" s="40" customFormat="1" ht="15.75" x14ac:dyDescent="0.2">
      <c r="A50" s="20"/>
      <c r="B50" s="49">
        <v>30</v>
      </c>
      <c r="C50" s="15">
        <v>4475</v>
      </c>
      <c r="D50" s="43" t="s">
        <v>42</v>
      </c>
      <c r="E50" s="56">
        <v>1269</v>
      </c>
      <c r="F50" s="52">
        <f t="shared" si="2"/>
        <v>635</v>
      </c>
      <c r="G50" s="7">
        <v>141</v>
      </c>
      <c r="H50" s="8">
        <v>3856.3499999999995</v>
      </c>
      <c r="I50" s="7" t="s">
        <v>13</v>
      </c>
      <c r="J50" s="8" t="s">
        <v>13</v>
      </c>
      <c r="K50" s="64"/>
      <c r="M50" s="64"/>
    </row>
    <row r="51" spans="1:13" s="20" customFormat="1" ht="15.75" x14ac:dyDescent="0.2">
      <c r="B51" s="49">
        <v>31</v>
      </c>
      <c r="C51" s="15">
        <v>4483</v>
      </c>
      <c r="D51" s="43" t="s">
        <v>40</v>
      </c>
      <c r="E51" s="7">
        <v>233</v>
      </c>
      <c r="F51" s="52">
        <f t="shared" si="2"/>
        <v>117</v>
      </c>
      <c r="G51" s="7">
        <v>8</v>
      </c>
      <c r="H51" s="8">
        <v>218.79999999999998</v>
      </c>
      <c r="I51" s="7" t="s">
        <v>13</v>
      </c>
      <c r="J51" s="8" t="s">
        <v>13</v>
      </c>
      <c r="K51" s="64"/>
      <c r="M51" s="64"/>
    </row>
    <row r="52" spans="1:13" s="20" customFormat="1" ht="15.75" x14ac:dyDescent="0.2">
      <c r="B52" s="53">
        <v>32</v>
      </c>
      <c r="C52" s="15">
        <v>4484</v>
      </c>
      <c r="D52" s="43" t="s">
        <v>44</v>
      </c>
      <c r="E52" s="7">
        <v>665</v>
      </c>
      <c r="F52" s="52">
        <f t="shared" si="2"/>
        <v>333</v>
      </c>
      <c r="G52" s="7">
        <v>70</v>
      </c>
      <c r="H52" s="8">
        <v>1914.5</v>
      </c>
      <c r="I52" s="7" t="s">
        <v>13</v>
      </c>
      <c r="J52" s="8" t="s">
        <v>13</v>
      </c>
      <c r="K52" s="64"/>
      <c r="M52" s="64"/>
    </row>
    <row r="53" spans="1:13" s="20" customFormat="1" ht="15.75" x14ac:dyDescent="0.2">
      <c r="B53" s="49">
        <v>33</v>
      </c>
      <c r="C53" s="15">
        <v>4485</v>
      </c>
      <c r="D53" s="43" t="s">
        <v>79</v>
      </c>
      <c r="E53" s="7">
        <v>221</v>
      </c>
      <c r="F53" s="52">
        <f t="shared" si="2"/>
        <v>111</v>
      </c>
      <c r="G53" s="7">
        <v>24</v>
      </c>
      <c r="H53" s="8">
        <v>656.4000000000002</v>
      </c>
      <c r="I53" s="7" t="s">
        <v>13</v>
      </c>
      <c r="J53" s="8" t="s">
        <v>13</v>
      </c>
      <c r="K53" s="64"/>
      <c r="M53" s="64"/>
    </row>
    <row r="54" spans="1:13" s="20" customFormat="1" ht="15.75" x14ac:dyDescent="0.2">
      <c r="B54" s="49">
        <v>34</v>
      </c>
      <c r="C54" s="15">
        <v>4545</v>
      </c>
      <c r="D54" s="43" t="s">
        <v>27</v>
      </c>
      <c r="E54" s="7">
        <v>860</v>
      </c>
      <c r="F54" s="52">
        <f t="shared" si="2"/>
        <v>430</v>
      </c>
      <c r="G54" s="7">
        <v>184</v>
      </c>
      <c r="H54" s="8">
        <v>5032.3999999999987</v>
      </c>
      <c r="I54" s="7" t="s">
        <v>13</v>
      </c>
      <c r="J54" s="8" t="s">
        <v>13</v>
      </c>
      <c r="K54" s="64"/>
      <c r="M54" s="64"/>
    </row>
    <row r="55" spans="1:13" s="20" customFormat="1" ht="15.75" x14ac:dyDescent="0.2">
      <c r="B55" s="53">
        <v>35</v>
      </c>
      <c r="C55" s="15">
        <v>4548</v>
      </c>
      <c r="D55" s="21" t="s">
        <v>16</v>
      </c>
      <c r="E55" s="23">
        <v>668</v>
      </c>
      <c r="F55" s="52">
        <f t="shared" si="2"/>
        <v>334</v>
      </c>
      <c r="G55" s="7">
        <v>102</v>
      </c>
      <c r="H55" s="8">
        <v>2789.7</v>
      </c>
      <c r="I55" s="7" t="s">
        <v>13</v>
      </c>
      <c r="J55" s="8" t="s">
        <v>13</v>
      </c>
      <c r="K55" s="64"/>
      <c r="M55" s="64"/>
    </row>
    <row r="56" spans="1:13" s="20" customFormat="1" ht="15.75" x14ac:dyDescent="0.2">
      <c r="B56" s="49">
        <v>36</v>
      </c>
      <c r="C56" s="15">
        <v>4549</v>
      </c>
      <c r="D56" s="3" t="s">
        <v>52</v>
      </c>
      <c r="E56" s="23">
        <v>951</v>
      </c>
      <c r="F56" s="52">
        <f t="shared" si="2"/>
        <v>476</v>
      </c>
      <c r="G56" s="7">
        <v>114</v>
      </c>
      <c r="H56" s="8">
        <v>3117.900000000001</v>
      </c>
      <c r="I56" s="7" t="s">
        <v>13</v>
      </c>
      <c r="J56" s="8" t="s">
        <v>13</v>
      </c>
      <c r="K56" s="64"/>
      <c r="M56" s="64"/>
    </row>
    <row r="57" spans="1:13" s="20" customFormat="1" ht="15.75" x14ac:dyDescent="0.2">
      <c r="B57" s="49">
        <v>37</v>
      </c>
      <c r="C57" s="15">
        <v>4570</v>
      </c>
      <c r="D57" s="46" t="s">
        <v>23</v>
      </c>
      <c r="E57" s="7">
        <v>1119</v>
      </c>
      <c r="F57" s="52">
        <f t="shared" si="2"/>
        <v>560</v>
      </c>
      <c r="G57" s="7">
        <v>149</v>
      </c>
      <c r="H57" s="8">
        <v>4075.15</v>
      </c>
      <c r="I57" s="7" t="s">
        <v>13</v>
      </c>
      <c r="J57" s="8" t="s">
        <v>13</v>
      </c>
      <c r="K57" s="64"/>
      <c r="M57" s="64"/>
    </row>
    <row r="58" spans="1:13" s="20" customFormat="1" ht="15.75" x14ac:dyDescent="0.2">
      <c r="B58" s="53">
        <v>38</v>
      </c>
      <c r="C58" s="15">
        <v>4593</v>
      </c>
      <c r="D58" s="43" t="s">
        <v>19</v>
      </c>
      <c r="E58" s="7">
        <v>610</v>
      </c>
      <c r="F58" s="52">
        <f t="shared" si="2"/>
        <v>305</v>
      </c>
      <c r="G58" s="7">
        <v>72</v>
      </c>
      <c r="H58" s="8">
        <v>1969.2</v>
      </c>
      <c r="I58" s="7" t="s">
        <v>13</v>
      </c>
      <c r="J58" s="8" t="s">
        <v>13</v>
      </c>
      <c r="K58" s="64"/>
      <c r="M58" s="64"/>
    </row>
    <row r="59" spans="1:13" s="20" customFormat="1" ht="15.75" x14ac:dyDescent="0.2">
      <c r="B59" s="49">
        <v>39</v>
      </c>
      <c r="C59" s="15">
        <v>4594</v>
      </c>
      <c r="D59" s="43" t="s">
        <v>18</v>
      </c>
      <c r="E59" s="7">
        <v>242</v>
      </c>
      <c r="F59" s="52">
        <f t="shared" si="2"/>
        <v>121</v>
      </c>
      <c r="G59" s="7">
        <v>39</v>
      </c>
      <c r="H59" s="8">
        <v>1066.6500000000003</v>
      </c>
      <c r="I59" s="7" t="s">
        <v>13</v>
      </c>
      <c r="J59" s="8" t="s">
        <v>13</v>
      </c>
      <c r="K59" s="64"/>
      <c r="M59" s="64"/>
    </row>
    <row r="60" spans="1:13" s="20" customFormat="1" ht="15.75" x14ac:dyDescent="0.2">
      <c r="B60" s="49">
        <v>40</v>
      </c>
      <c r="C60" s="15">
        <v>4641</v>
      </c>
      <c r="D60" s="21" t="s">
        <v>20</v>
      </c>
      <c r="E60" s="7">
        <v>378</v>
      </c>
      <c r="F60" s="52">
        <f t="shared" si="2"/>
        <v>189</v>
      </c>
      <c r="G60" s="7">
        <v>39</v>
      </c>
      <c r="H60" s="8">
        <v>1066.6500000000001</v>
      </c>
      <c r="I60" s="7" t="s">
        <v>13</v>
      </c>
      <c r="J60" s="8" t="s">
        <v>13</v>
      </c>
      <c r="K60" s="64"/>
      <c r="M60" s="64"/>
    </row>
    <row r="61" spans="1:13" s="20" customFormat="1" ht="15.75" x14ac:dyDescent="0.2">
      <c r="B61" s="53">
        <v>41</v>
      </c>
      <c r="C61" s="15">
        <v>4659</v>
      </c>
      <c r="D61" s="43" t="s">
        <v>28</v>
      </c>
      <c r="E61" s="7">
        <v>612</v>
      </c>
      <c r="F61" s="52">
        <f t="shared" si="2"/>
        <v>306</v>
      </c>
      <c r="G61" s="7">
        <v>96</v>
      </c>
      <c r="H61" s="8">
        <v>2625.6000000000004</v>
      </c>
      <c r="I61" s="7" t="s">
        <v>13</v>
      </c>
      <c r="J61" s="8" t="s">
        <v>13</v>
      </c>
      <c r="K61" s="64"/>
      <c r="M61" s="64"/>
    </row>
    <row r="62" spans="1:13" s="20" customFormat="1" ht="15.75" x14ac:dyDescent="0.2">
      <c r="B62" s="49">
        <v>42</v>
      </c>
      <c r="C62" s="15">
        <v>4670</v>
      </c>
      <c r="D62" s="43" t="s">
        <v>65</v>
      </c>
      <c r="E62" s="7">
        <v>349</v>
      </c>
      <c r="F62" s="52">
        <f t="shared" si="2"/>
        <v>175</v>
      </c>
      <c r="G62" s="7">
        <v>78</v>
      </c>
      <c r="H62" s="8">
        <v>2133.2999999999993</v>
      </c>
      <c r="I62" s="7" t="s">
        <v>13</v>
      </c>
      <c r="J62" s="8" t="s">
        <v>13</v>
      </c>
      <c r="K62" s="64"/>
      <c r="M62" s="64"/>
    </row>
    <row r="63" spans="1:13" s="20" customFormat="1" ht="15.75" x14ac:dyDescent="0.2">
      <c r="B63" s="49">
        <v>43</v>
      </c>
      <c r="C63" s="15">
        <v>4705</v>
      </c>
      <c r="D63" s="43" t="s">
        <v>41</v>
      </c>
      <c r="E63" s="7">
        <f>218+247</f>
        <v>465</v>
      </c>
      <c r="F63" s="52">
        <f t="shared" si="2"/>
        <v>233</v>
      </c>
      <c r="G63" s="7">
        <v>48</v>
      </c>
      <c r="H63" s="8">
        <v>1312.8</v>
      </c>
      <c r="I63" s="7" t="s">
        <v>13</v>
      </c>
      <c r="J63" s="8" t="s">
        <v>13</v>
      </c>
      <c r="K63" s="64"/>
      <c r="M63" s="64"/>
    </row>
    <row r="64" spans="1:13" s="20" customFormat="1" ht="15.75" x14ac:dyDescent="0.2">
      <c r="A64" s="40"/>
      <c r="B64" s="53">
        <v>44</v>
      </c>
      <c r="C64" s="15">
        <v>4727</v>
      </c>
      <c r="D64" s="41" t="s">
        <v>63</v>
      </c>
      <c r="E64" s="38">
        <v>564</v>
      </c>
      <c r="F64" s="52">
        <f t="shared" si="2"/>
        <v>282</v>
      </c>
      <c r="G64" s="38">
        <v>53</v>
      </c>
      <c r="H64" s="39">
        <v>1449.55</v>
      </c>
      <c r="I64" s="38" t="s">
        <v>13</v>
      </c>
      <c r="J64" s="39" t="s">
        <v>13</v>
      </c>
      <c r="K64" s="64"/>
      <c r="M64" s="64"/>
    </row>
    <row r="65" spans="1:13" s="20" customFormat="1" ht="15.75" x14ac:dyDescent="0.2">
      <c r="B65" s="49">
        <v>45</v>
      </c>
      <c r="C65" s="15">
        <v>6132</v>
      </c>
      <c r="D65" s="43" t="s">
        <v>45</v>
      </c>
      <c r="E65" s="7">
        <v>1210</v>
      </c>
      <c r="F65" s="52">
        <f t="shared" si="2"/>
        <v>605</v>
      </c>
      <c r="G65" s="7">
        <v>171</v>
      </c>
      <c r="H65" s="8">
        <v>4676.8500000000004</v>
      </c>
      <c r="I65" s="7" t="s">
        <v>13</v>
      </c>
      <c r="J65" s="8" t="s">
        <v>13</v>
      </c>
      <c r="K65" s="64"/>
      <c r="M65" s="64"/>
    </row>
    <row r="66" spans="1:13" s="20" customFormat="1" ht="15.75" x14ac:dyDescent="0.2">
      <c r="B66" s="49">
        <v>46</v>
      </c>
      <c r="C66" s="15">
        <v>6139</v>
      </c>
      <c r="D66" s="43" t="s">
        <v>46</v>
      </c>
      <c r="E66" s="7">
        <v>2094</v>
      </c>
      <c r="F66" s="52">
        <f t="shared" si="2"/>
        <v>1047</v>
      </c>
      <c r="G66" s="7">
        <v>205</v>
      </c>
      <c r="H66" s="8">
        <v>5606.7500000000009</v>
      </c>
      <c r="I66" s="7" t="s">
        <v>13</v>
      </c>
      <c r="J66" s="8" t="s">
        <v>13</v>
      </c>
      <c r="K66" s="64"/>
      <c r="M66" s="64"/>
    </row>
    <row r="67" spans="1:13" s="20" customFormat="1" ht="15.75" x14ac:dyDescent="0.2">
      <c r="A67" s="40"/>
      <c r="B67" s="53">
        <v>47</v>
      </c>
      <c r="C67" s="15">
        <v>6219</v>
      </c>
      <c r="D67" s="41" t="s">
        <v>67</v>
      </c>
      <c r="E67" s="38">
        <v>413</v>
      </c>
      <c r="F67" s="52">
        <f t="shared" si="2"/>
        <v>207</v>
      </c>
      <c r="G67" s="38">
        <v>66</v>
      </c>
      <c r="H67" s="39">
        <v>1805.1</v>
      </c>
      <c r="I67" s="38" t="s">
        <v>13</v>
      </c>
      <c r="J67" s="39" t="s">
        <v>13</v>
      </c>
      <c r="K67" s="64"/>
      <c r="M67" s="64"/>
    </row>
    <row r="68" spans="1:13" s="20" customFormat="1" ht="15.75" x14ac:dyDescent="0.2">
      <c r="A68" s="40"/>
      <c r="B68" s="49">
        <v>48</v>
      </c>
      <c r="C68" s="15">
        <v>6457</v>
      </c>
      <c r="D68" s="37" t="s">
        <v>68</v>
      </c>
      <c r="E68" s="38">
        <v>359</v>
      </c>
      <c r="F68" s="52">
        <f t="shared" si="2"/>
        <v>180</v>
      </c>
      <c r="G68" s="38">
        <v>50</v>
      </c>
      <c r="H68" s="39">
        <v>1367.5</v>
      </c>
      <c r="I68" s="38" t="s">
        <v>13</v>
      </c>
      <c r="J68" s="39" t="s">
        <v>13</v>
      </c>
      <c r="K68" s="64"/>
      <c r="M68" s="64"/>
    </row>
    <row r="69" spans="1:13" s="20" customFormat="1" ht="15.75" x14ac:dyDescent="0.2">
      <c r="B69" s="49">
        <v>49</v>
      </c>
      <c r="C69" s="15">
        <v>6518</v>
      </c>
      <c r="D69" s="3" t="s">
        <v>84</v>
      </c>
      <c r="E69" s="7" t="s">
        <v>13</v>
      </c>
      <c r="F69" s="7" t="s">
        <v>13</v>
      </c>
      <c r="G69" s="7" t="s">
        <v>13</v>
      </c>
      <c r="H69" s="8" t="s">
        <v>13</v>
      </c>
      <c r="I69" s="7">
        <v>16</v>
      </c>
      <c r="J69" s="8">
        <v>4233.5999999999995</v>
      </c>
      <c r="K69" s="64"/>
      <c r="M69" s="64"/>
    </row>
    <row r="70" spans="1:13" s="20" customFormat="1" ht="15.75" x14ac:dyDescent="0.2">
      <c r="B70" s="53">
        <v>50</v>
      </c>
      <c r="C70" s="15">
        <v>6657</v>
      </c>
      <c r="D70" s="21" t="s">
        <v>83</v>
      </c>
      <c r="E70" s="7">
        <v>1016</v>
      </c>
      <c r="F70" s="52">
        <f t="shared" si="2"/>
        <v>508</v>
      </c>
      <c r="G70" s="7">
        <v>128</v>
      </c>
      <c r="H70" s="8">
        <v>3500.8000000000006</v>
      </c>
      <c r="I70" s="7" t="s">
        <v>13</v>
      </c>
      <c r="J70" s="8" t="s">
        <v>13</v>
      </c>
      <c r="K70" s="64"/>
      <c r="M70" s="64"/>
    </row>
    <row r="71" spans="1:13" s="20" customFormat="1" ht="15.75" x14ac:dyDescent="0.2">
      <c r="B71" s="49">
        <v>51</v>
      </c>
      <c r="C71" s="15">
        <v>7041</v>
      </c>
      <c r="D71" s="21" t="s">
        <v>37</v>
      </c>
      <c r="E71" s="7">
        <v>1183</v>
      </c>
      <c r="F71" s="52">
        <f t="shared" si="2"/>
        <v>592</v>
      </c>
      <c r="G71" s="7">
        <v>99</v>
      </c>
      <c r="H71" s="8">
        <v>2707.6499999999996</v>
      </c>
      <c r="I71" s="7" t="s">
        <v>13</v>
      </c>
      <c r="J71" s="8" t="s">
        <v>13</v>
      </c>
      <c r="K71" s="64"/>
      <c r="M71" s="64"/>
    </row>
    <row r="72" spans="1:13" s="20" customFormat="1" ht="15.75" x14ac:dyDescent="0.2">
      <c r="B72" s="49">
        <v>52</v>
      </c>
      <c r="C72" s="15">
        <v>7049</v>
      </c>
      <c r="D72" s="21" t="s">
        <v>80</v>
      </c>
      <c r="E72" s="7">
        <v>1317</v>
      </c>
      <c r="F72" s="52">
        <f t="shared" si="2"/>
        <v>659</v>
      </c>
      <c r="G72" s="7">
        <v>127</v>
      </c>
      <c r="H72" s="8">
        <v>3473.45</v>
      </c>
      <c r="I72" s="7" t="s">
        <v>13</v>
      </c>
      <c r="J72" s="8" t="s">
        <v>13</v>
      </c>
      <c r="K72" s="64"/>
      <c r="M72" s="64"/>
    </row>
    <row r="73" spans="1:13" s="20" customFormat="1" ht="31.5" x14ac:dyDescent="0.2">
      <c r="B73" s="53">
        <v>53</v>
      </c>
      <c r="C73" s="15">
        <v>7088</v>
      </c>
      <c r="D73" s="3" t="s">
        <v>104</v>
      </c>
      <c r="E73" s="7">
        <v>243</v>
      </c>
      <c r="F73" s="52">
        <f t="shared" si="2"/>
        <v>122</v>
      </c>
      <c r="G73" s="7">
        <v>24</v>
      </c>
      <c r="H73" s="8">
        <v>656.4000000000002</v>
      </c>
      <c r="I73" s="7" t="s">
        <v>13</v>
      </c>
      <c r="J73" s="8" t="s">
        <v>13</v>
      </c>
      <c r="K73" s="64"/>
      <c r="M73" s="64"/>
    </row>
    <row r="74" spans="1:13" s="20" customFormat="1" ht="15.75" x14ac:dyDescent="0.2">
      <c r="B74" s="49">
        <v>54</v>
      </c>
      <c r="C74" s="15" t="s">
        <v>102</v>
      </c>
      <c r="D74" s="21" t="s">
        <v>99</v>
      </c>
      <c r="E74" s="7">
        <v>840</v>
      </c>
      <c r="F74" s="52">
        <f t="shared" si="2"/>
        <v>420</v>
      </c>
      <c r="G74" s="7">
        <f>12+66</f>
        <v>78</v>
      </c>
      <c r="H74" s="8">
        <f>328.2+1805.1</f>
        <v>2133.2999999999997</v>
      </c>
      <c r="I74" s="7"/>
      <c r="J74" s="8"/>
      <c r="K74" s="64"/>
      <c r="M74" s="64"/>
    </row>
    <row r="75" spans="1:13" s="20" customFormat="1" ht="15.75" x14ac:dyDescent="0.2">
      <c r="B75" s="49">
        <v>55</v>
      </c>
      <c r="C75" s="15">
        <v>8127</v>
      </c>
      <c r="D75" s="43" t="s">
        <v>47</v>
      </c>
      <c r="E75" s="7">
        <v>757</v>
      </c>
      <c r="F75" s="52">
        <f t="shared" si="2"/>
        <v>379</v>
      </c>
      <c r="G75" s="7">
        <v>109</v>
      </c>
      <c r="H75" s="8">
        <v>2981.15</v>
      </c>
      <c r="I75" s="7" t="s">
        <v>13</v>
      </c>
      <c r="J75" s="8" t="s">
        <v>13</v>
      </c>
      <c r="K75" s="64"/>
      <c r="M75" s="64"/>
    </row>
    <row r="76" spans="1:13" s="20" customFormat="1" ht="15.75" x14ac:dyDescent="0.2">
      <c r="B76" s="53">
        <v>56</v>
      </c>
      <c r="C76" s="15">
        <v>10229</v>
      </c>
      <c r="D76" s="43" t="s">
        <v>39</v>
      </c>
      <c r="E76" s="7">
        <v>474</v>
      </c>
      <c r="F76" s="52">
        <f t="shared" si="2"/>
        <v>237</v>
      </c>
      <c r="G76" s="7">
        <v>62</v>
      </c>
      <c r="H76" s="8">
        <v>1695.7000000000003</v>
      </c>
      <c r="I76" s="7" t="s">
        <v>13</v>
      </c>
      <c r="J76" s="8" t="s">
        <v>13</v>
      </c>
      <c r="K76" s="64"/>
      <c r="M76" s="64"/>
    </row>
    <row r="77" spans="1:13" s="20" customFormat="1" ht="15.75" x14ac:dyDescent="0.2">
      <c r="B77" s="49">
        <v>57</v>
      </c>
      <c r="C77" s="15">
        <v>10356</v>
      </c>
      <c r="D77" s="21" t="s">
        <v>81</v>
      </c>
      <c r="E77" s="24">
        <v>1204</v>
      </c>
      <c r="F77" s="52">
        <f t="shared" si="2"/>
        <v>602</v>
      </c>
      <c r="G77" s="7">
        <v>118</v>
      </c>
      <c r="H77" s="8">
        <v>3227.2999999999993</v>
      </c>
      <c r="I77" s="24"/>
      <c r="J77" s="22"/>
      <c r="K77" s="64"/>
      <c r="M77" s="64"/>
    </row>
    <row r="78" spans="1:13" s="20" customFormat="1" ht="15.75" x14ac:dyDescent="0.2">
      <c r="B78" s="49">
        <v>58</v>
      </c>
      <c r="C78" s="15">
        <v>13111</v>
      </c>
      <c r="D78" s="21" t="s">
        <v>70</v>
      </c>
      <c r="E78" s="7">
        <v>125</v>
      </c>
      <c r="F78" s="52">
        <f t="shared" si="2"/>
        <v>63</v>
      </c>
      <c r="G78" s="7">
        <v>3</v>
      </c>
      <c r="H78" s="8">
        <v>82.050000000000011</v>
      </c>
      <c r="I78" s="7" t="s">
        <v>13</v>
      </c>
      <c r="J78" s="8" t="s">
        <v>13</v>
      </c>
      <c r="K78" s="64"/>
      <c r="M78" s="64"/>
    </row>
    <row r="79" spans="1:13" s="20" customFormat="1" ht="15.75" x14ac:dyDescent="0.2">
      <c r="B79" s="53">
        <v>59</v>
      </c>
      <c r="C79" s="15">
        <v>14610</v>
      </c>
      <c r="D79" s="43" t="s">
        <v>30</v>
      </c>
      <c r="E79" s="7">
        <v>121</v>
      </c>
      <c r="F79" s="52">
        <f t="shared" si="2"/>
        <v>61</v>
      </c>
      <c r="G79" s="7">
        <v>19</v>
      </c>
      <c r="H79" s="8">
        <v>519.65000000000009</v>
      </c>
      <c r="I79" s="7" t="s">
        <v>13</v>
      </c>
      <c r="J79" s="8" t="s">
        <v>13</v>
      </c>
      <c r="K79" s="64"/>
      <c r="M79" s="64"/>
    </row>
    <row r="80" spans="1:13" s="20" customFormat="1" ht="15.75" x14ac:dyDescent="0.2">
      <c r="B80" s="49">
        <v>60</v>
      </c>
      <c r="C80" s="15">
        <v>24650</v>
      </c>
      <c r="D80" s="43" t="s">
        <v>38</v>
      </c>
      <c r="E80" s="7">
        <v>441</v>
      </c>
      <c r="F80" s="52">
        <f t="shared" si="2"/>
        <v>221</v>
      </c>
      <c r="G80" s="7">
        <v>42</v>
      </c>
      <c r="H80" s="8">
        <v>1148.7</v>
      </c>
      <c r="I80" s="7" t="s">
        <v>13</v>
      </c>
      <c r="J80" s="8" t="s">
        <v>13</v>
      </c>
      <c r="K80" s="64"/>
      <c r="M80" s="64"/>
    </row>
    <row r="81" spans="1:13" s="20" customFormat="1" ht="31.5" x14ac:dyDescent="0.2">
      <c r="B81" s="49">
        <v>61</v>
      </c>
      <c r="C81" s="15">
        <v>28954</v>
      </c>
      <c r="D81" s="58" t="s">
        <v>93</v>
      </c>
      <c r="E81" s="7">
        <v>204</v>
      </c>
      <c r="F81" s="52">
        <f t="shared" si="2"/>
        <v>102</v>
      </c>
      <c r="G81" s="7">
        <v>21</v>
      </c>
      <c r="H81" s="8">
        <v>574.35000000000014</v>
      </c>
      <c r="I81" s="7" t="s">
        <v>13</v>
      </c>
      <c r="J81" s="8" t="s">
        <v>13</v>
      </c>
      <c r="K81" s="64"/>
      <c r="M81" s="64"/>
    </row>
    <row r="82" spans="1:13" s="20" customFormat="1" ht="15.75" x14ac:dyDescent="0.2">
      <c r="B82" s="53">
        <v>62</v>
      </c>
      <c r="C82" s="15">
        <v>30440</v>
      </c>
      <c r="D82" s="58" t="s">
        <v>91</v>
      </c>
      <c r="E82" s="7">
        <v>51</v>
      </c>
      <c r="F82" s="52">
        <f t="shared" si="2"/>
        <v>26</v>
      </c>
      <c r="G82" s="7">
        <v>9</v>
      </c>
      <c r="H82" s="8">
        <v>246.14999999999998</v>
      </c>
      <c r="I82" s="7" t="s">
        <v>13</v>
      </c>
      <c r="J82" s="8" t="s">
        <v>13</v>
      </c>
      <c r="K82" s="64"/>
      <c r="M82" s="64"/>
    </row>
    <row r="83" spans="1:13" s="20" customFormat="1" ht="15.75" x14ac:dyDescent="0.2">
      <c r="A83" s="40"/>
      <c r="B83" s="49">
        <v>63</v>
      </c>
      <c r="C83" s="15">
        <v>30462</v>
      </c>
      <c r="D83" s="41" t="s">
        <v>69</v>
      </c>
      <c r="E83" s="38">
        <v>184</v>
      </c>
      <c r="F83" s="52">
        <f t="shared" si="2"/>
        <v>92</v>
      </c>
      <c r="G83" s="38">
        <v>27</v>
      </c>
      <c r="H83" s="39">
        <v>738.45000000000039</v>
      </c>
      <c r="I83" s="38" t="s">
        <v>13</v>
      </c>
      <c r="J83" s="39" t="s">
        <v>13</v>
      </c>
      <c r="K83" s="64"/>
      <c r="M83" s="64"/>
    </row>
    <row r="84" spans="1:13" s="20" customFormat="1" ht="15.75" x14ac:dyDescent="0.2">
      <c r="B84" s="49">
        <v>64</v>
      </c>
      <c r="C84" s="15">
        <v>36199</v>
      </c>
      <c r="D84" s="43" t="s">
        <v>86</v>
      </c>
      <c r="E84" s="7">
        <v>870</v>
      </c>
      <c r="F84" s="52">
        <f t="shared" si="2"/>
        <v>435</v>
      </c>
      <c r="G84" s="7">
        <v>104</v>
      </c>
      <c r="H84" s="8">
        <v>2844.3999999999992</v>
      </c>
      <c r="I84" s="7" t="s">
        <v>13</v>
      </c>
      <c r="J84" s="8" t="s">
        <v>13</v>
      </c>
      <c r="K84" s="64"/>
      <c r="M84" s="64"/>
    </row>
    <row r="85" spans="1:13" s="20" customFormat="1" ht="15.75" x14ac:dyDescent="0.2">
      <c r="B85" s="53">
        <v>65</v>
      </c>
      <c r="C85" s="15">
        <v>37905</v>
      </c>
      <c r="D85" s="43" t="s">
        <v>31</v>
      </c>
      <c r="E85" s="7">
        <v>172</v>
      </c>
      <c r="F85" s="52">
        <f t="shared" si="2"/>
        <v>86</v>
      </c>
      <c r="G85" s="7">
        <v>33</v>
      </c>
      <c r="H85" s="8">
        <v>902.5500000000003</v>
      </c>
      <c r="I85" s="7" t="s">
        <v>13</v>
      </c>
      <c r="J85" s="8" t="s">
        <v>13</v>
      </c>
      <c r="K85" s="64"/>
      <c r="M85" s="64"/>
    </row>
    <row r="86" spans="1:13" s="20" customFormat="1" ht="15.75" x14ac:dyDescent="0.2">
      <c r="B86" s="49">
        <v>66</v>
      </c>
      <c r="C86" s="15">
        <v>43588</v>
      </c>
      <c r="D86" s="43" t="s">
        <v>92</v>
      </c>
      <c r="E86" s="7" t="s">
        <v>13</v>
      </c>
      <c r="F86" s="7" t="s">
        <v>13</v>
      </c>
      <c r="G86" s="7" t="s">
        <v>13</v>
      </c>
      <c r="H86" s="8" t="s">
        <v>13</v>
      </c>
      <c r="I86" s="7"/>
      <c r="J86" s="8"/>
      <c r="M86" s="64"/>
    </row>
    <row r="87" spans="1:13" s="20" customFormat="1" ht="15.75" x14ac:dyDescent="0.2">
      <c r="B87" s="49">
        <v>67</v>
      </c>
      <c r="C87" s="15">
        <v>49198</v>
      </c>
      <c r="D87" s="43" t="s">
        <v>32</v>
      </c>
      <c r="E87" s="7">
        <v>612</v>
      </c>
      <c r="F87" s="52">
        <f t="shared" si="2"/>
        <v>306</v>
      </c>
      <c r="G87" s="7">
        <v>97</v>
      </c>
      <c r="H87" s="8">
        <v>2652.9500000000003</v>
      </c>
      <c r="I87" s="7" t="s">
        <v>13</v>
      </c>
      <c r="J87" s="8" t="s">
        <v>13</v>
      </c>
      <c r="K87" s="64"/>
      <c r="M87" s="64"/>
    </row>
    <row r="88" spans="1:13" s="20" customFormat="1" ht="15.75" x14ac:dyDescent="0.2">
      <c r="B88" s="53">
        <v>68</v>
      </c>
      <c r="C88" s="15">
        <v>50386</v>
      </c>
      <c r="D88" s="21" t="s">
        <v>95</v>
      </c>
      <c r="E88" s="7">
        <v>194</v>
      </c>
      <c r="F88" s="52">
        <f t="shared" si="2"/>
        <v>97</v>
      </c>
      <c r="G88" s="7">
        <v>38</v>
      </c>
      <c r="H88" s="8">
        <v>1039.3000000000002</v>
      </c>
      <c r="I88" s="7" t="s">
        <v>13</v>
      </c>
      <c r="J88" s="8" t="s">
        <v>13</v>
      </c>
      <c r="K88" s="64"/>
      <c r="M88" s="64"/>
    </row>
    <row r="89" spans="1:13" s="20" customFormat="1" ht="15.75" x14ac:dyDescent="0.2">
      <c r="B89" s="49">
        <v>69</v>
      </c>
      <c r="C89" s="15">
        <v>50388</v>
      </c>
      <c r="D89" s="43" t="s">
        <v>94</v>
      </c>
      <c r="E89" s="7">
        <v>99</v>
      </c>
      <c r="F89" s="52">
        <f t="shared" si="2"/>
        <v>50</v>
      </c>
      <c r="G89" s="7">
        <v>20</v>
      </c>
      <c r="H89" s="8">
        <v>547</v>
      </c>
      <c r="I89" s="7" t="s">
        <v>13</v>
      </c>
      <c r="J89" s="8" t="s">
        <v>13</v>
      </c>
      <c r="K89" s="64"/>
      <c r="M89" s="64"/>
    </row>
    <row r="90" spans="1:13" s="20" customFormat="1" ht="15.75" x14ac:dyDescent="0.2">
      <c r="B90" s="49">
        <v>70</v>
      </c>
      <c r="C90" s="15">
        <v>51918</v>
      </c>
      <c r="D90" s="21" t="s">
        <v>33</v>
      </c>
      <c r="E90" s="7">
        <v>605</v>
      </c>
      <c r="F90" s="52">
        <f t="shared" si="2"/>
        <v>303</v>
      </c>
      <c r="G90" s="7">
        <v>75</v>
      </c>
      <c r="H90" s="8">
        <v>2051.25</v>
      </c>
      <c r="I90" s="7" t="s">
        <v>13</v>
      </c>
      <c r="J90" s="8" t="s">
        <v>13</v>
      </c>
      <c r="K90" s="64"/>
      <c r="M90" s="64"/>
    </row>
    <row r="91" spans="1:13" s="20" customFormat="1" ht="15.75" x14ac:dyDescent="0.2">
      <c r="B91" s="53">
        <v>71</v>
      </c>
      <c r="C91" s="15">
        <v>52165</v>
      </c>
      <c r="D91" s="21" t="s">
        <v>48</v>
      </c>
      <c r="E91" s="7">
        <v>314</v>
      </c>
      <c r="F91" s="52">
        <f t="shared" si="2"/>
        <v>157</v>
      </c>
      <c r="G91" s="7">
        <v>67</v>
      </c>
      <c r="H91" s="8">
        <v>1832.4499999999998</v>
      </c>
      <c r="I91" s="7" t="s">
        <v>13</v>
      </c>
      <c r="J91" s="8" t="s">
        <v>13</v>
      </c>
      <c r="K91" s="64"/>
      <c r="M91" s="64"/>
    </row>
    <row r="92" spans="1:13" s="20" customFormat="1" ht="15.75" x14ac:dyDescent="0.2">
      <c r="B92" s="49">
        <v>72</v>
      </c>
      <c r="C92" s="15">
        <v>53117</v>
      </c>
      <c r="D92" s="21" t="s">
        <v>85</v>
      </c>
      <c r="E92" s="7">
        <v>850</v>
      </c>
      <c r="F92" s="52">
        <f t="shared" si="2"/>
        <v>425</v>
      </c>
      <c r="G92" s="7">
        <v>106</v>
      </c>
      <c r="H92" s="8">
        <v>2899.1000000000004</v>
      </c>
      <c r="I92" s="7" t="s">
        <v>13</v>
      </c>
      <c r="J92" s="8" t="s">
        <v>13</v>
      </c>
      <c r="K92" s="64"/>
      <c r="M92" s="64"/>
    </row>
    <row r="93" spans="1:13" s="20" customFormat="1" ht="15.75" x14ac:dyDescent="0.2">
      <c r="B93" s="49">
        <v>73</v>
      </c>
      <c r="C93" s="15">
        <v>55137</v>
      </c>
      <c r="D93" s="21" t="s">
        <v>49</v>
      </c>
      <c r="E93" s="7">
        <v>417</v>
      </c>
      <c r="F93" s="52">
        <f t="shared" si="2"/>
        <v>209</v>
      </c>
      <c r="G93" s="7">
        <v>42</v>
      </c>
      <c r="H93" s="8">
        <v>1148.7000000000003</v>
      </c>
      <c r="I93" s="7" t="s">
        <v>13</v>
      </c>
      <c r="J93" s="8" t="s">
        <v>13</v>
      </c>
      <c r="K93" s="64"/>
      <c r="M93" s="64"/>
    </row>
    <row r="94" spans="1:13" s="20" customFormat="1" ht="15.75" x14ac:dyDescent="0.2">
      <c r="B94" s="53">
        <v>74</v>
      </c>
      <c r="C94" s="15">
        <v>58011</v>
      </c>
      <c r="D94" s="3" t="s">
        <v>61</v>
      </c>
      <c r="E94" s="24">
        <v>1013</v>
      </c>
      <c r="F94" s="52">
        <f t="shared" si="2"/>
        <v>507</v>
      </c>
      <c r="G94" s="7">
        <v>157</v>
      </c>
      <c r="H94" s="8">
        <v>4293.95</v>
      </c>
      <c r="I94" s="7" t="s">
        <v>13</v>
      </c>
      <c r="J94" s="8" t="s">
        <v>13</v>
      </c>
      <c r="K94" s="64"/>
      <c r="M94" s="64"/>
    </row>
    <row r="95" spans="1:13" s="20" customFormat="1" ht="15.75" x14ac:dyDescent="0.2">
      <c r="B95" s="49">
        <v>75</v>
      </c>
      <c r="C95" s="15">
        <v>60049</v>
      </c>
      <c r="D95" s="3" t="s">
        <v>64</v>
      </c>
      <c r="E95" s="24">
        <v>309</v>
      </c>
      <c r="F95" s="52">
        <f t="shared" si="2"/>
        <v>155</v>
      </c>
      <c r="G95" s="7">
        <v>17</v>
      </c>
      <c r="H95" s="8">
        <v>464.95000000000016</v>
      </c>
      <c r="I95" s="7" t="s">
        <v>13</v>
      </c>
      <c r="J95" s="8" t="s">
        <v>13</v>
      </c>
      <c r="K95" s="64"/>
      <c r="M95" s="64"/>
    </row>
    <row r="96" spans="1:13" s="20" customFormat="1" ht="31.5" x14ac:dyDescent="0.2">
      <c r="B96" s="49">
        <v>76</v>
      </c>
      <c r="C96" s="15">
        <v>62836</v>
      </c>
      <c r="D96" s="3" t="s">
        <v>89</v>
      </c>
      <c r="E96" s="7" t="s">
        <v>13</v>
      </c>
      <c r="F96" s="7" t="s">
        <v>13</v>
      </c>
      <c r="G96" s="7" t="s">
        <v>13</v>
      </c>
      <c r="H96" s="7" t="s">
        <v>13</v>
      </c>
      <c r="I96" s="7">
        <v>3</v>
      </c>
      <c r="J96" s="8">
        <v>793.80000000000007</v>
      </c>
      <c r="K96" s="65"/>
      <c r="M96" s="64"/>
    </row>
    <row r="97" spans="1:13" s="20" customFormat="1" ht="31.5" x14ac:dyDescent="0.2">
      <c r="B97" s="53">
        <v>77</v>
      </c>
      <c r="C97" s="15">
        <v>62837</v>
      </c>
      <c r="D97" s="3" t="s">
        <v>88</v>
      </c>
      <c r="E97" s="24">
        <v>1071</v>
      </c>
      <c r="F97" s="52">
        <f t="shared" si="2"/>
        <v>536</v>
      </c>
      <c r="G97" s="7">
        <v>129</v>
      </c>
      <c r="H97" s="8">
        <v>3528.1499999999987</v>
      </c>
      <c r="I97" s="8" t="s">
        <v>13</v>
      </c>
      <c r="J97" s="8" t="s">
        <v>13</v>
      </c>
      <c r="K97" s="64"/>
      <c r="M97" s="64"/>
    </row>
    <row r="98" spans="1:13" s="20" customFormat="1" ht="15.75" x14ac:dyDescent="0.2">
      <c r="B98" s="49">
        <v>78</v>
      </c>
      <c r="C98" s="48">
        <v>63899</v>
      </c>
      <c r="D98" s="60" t="s">
        <v>66</v>
      </c>
      <c r="E98" s="24">
        <v>383</v>
      </c>
      <c r="F98" s="52">
        <f t="shared" si="2"/>
        <v>192</v>
      </c>
      <c r="G98" s="7">
        <v>48</v>
      </c>
      <c r="H98" s="8">
        <v>1312.8</v>
      </c>
      <c r="I98" s="7" t="s">
        <v>13</v>
      </c>
      <c r="J98" s="8" t="s">
        <v>13</v>
      </c>
      <c r="K98" s="64"/>
      <c r="M98" s="64"/>
    </row>
    <row r="99" spans="1:13" s="20" customFormat="1" ht="15.75" x14ac:dyDescent="0.2">
      <c r="B99" s="49">
        <v>79</v>
      </c>
      <c r="C99" s="48">
        <v>64125</v>
      </c>
      <c r="D99" s="60" t="s">
        <v>87</v>
      </c>
      <c r="E99" s="7" t="s">
        <v>13</v>
      </c>
      <c r="F99" s="7" t="s">
        <v>13</v>
      </c>
      <c r="G99" s="7" t="s">
        <v>13</v>
      </c>
      <c r="H99" s="7" t="s">
        <v>13</v>
      </c>
      <c r="I99" s="7"/>
      <c r="J99" s="8"/>
      <c r="M99" s="64"/>
    </row>
    <row r="100" spans="1:13" ht="15.75" x14ac:dyDescent="0.25">
      <c r="A100" s="20"/>
      <c r="B100" s="53">
        <v>80</v>
      </c>
      <c r="C100" s="48">
        <v>65268</v>
      </c>
      <c r="D100" s="59" t="s">
        <v>90</v>
      </c>
      <c r="E100" s="24">
        <v>74</v>
      </c>
      <c r="F100" s="52">
        <f t="shared" si="2"/>
        <v>37</v>
      </c>
      <c r="G100" s="7">
        <v>9</v>
      </c>
      <c r="H100" s="8">
        <v>246.15</v>
      </c>
      <c r="I100" s="7" t="s">
        <v>13</v>
      </c>
      <c r="J100" s="8" t="s">
        <v>13</v>
      </c>
      <c r="K100" s="66"/>
      <c r="M100" s="64"/>
    </row>
    <row r="101" spans="1:13" ht="15.75" customHeight="1" x14ac:dyDescent="0.25">
      <c r="B101" s="16"/>
      <c r="K101" s="66"/>
    </row>
    <row r="102" spans="1:13" ht="15.75" x14ac:dyDescent="0.25">
      <c r="B102" s="16"/>
      <c r="C102" s="68" t="s">
        <v>97</v>
      </c>
      <c r="D102" s="68"/>
      <c r="E102" s="68"/>
      <c r="F102" s="68"/>
      <c r="G102" s="68"/>
      <c r="H102" s="68"/>
      <c r="I102" s="68"/>
      <c r="J102" s="68"/>
      <c r="K102" s="68"/>
    </row>
    <row r="103" spans="1:13" ht="15" x14ac:dyDescent="0.25">
      <c r="C103" s="6"/>
      <c r="E103" s="5"/>
      <c r="F103" s="5"/>
    </row>
  </sheetData>
  <mergeCells count="14">
    <mergeCell ref="C102:K102"/>
    <mergeCell ref="B8:J8"/>
    <mergeCell ref="B10:J10"/>
    <mergeCell ref="B12:J12"/>
    <mergeCell ref="B14:J14"/>
    <mergeCell ref="B16:B18"/>
    <mergeCell ref="C16:C18"/>
    <mergeCell ref="D16:D18"/>
    <mergeCell ref="E16:E18"/>
    <mergeCell ref="G16:H16"/>
    <mergeCell ref="I16:J16"/>
    <mergeCell ref="G17:H17"/>
    <mergeCell ref="I17:J17"/>
    <mergeCell ref="F16:F18"/>
  </mergeCells>
  <printOptions horizontalCentered="1"/>
  <pageMargins left="0.55118110236220474" right="0.55118110236220474" top="0.39370078740157483" bottom="0.39370078740157483" header="0.51181102362204722" footer="0.51181102362204722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Ataskaita</vt:lpstr>
      <vt:lpstr>Ataskaita!Print_Titles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Asta Markevičienė</dc:creator>
  <cp:keywords/>
  <dc:description/>
  <cp:lastModifiedBy>Asta Markevičienė</cp:lastModifiedBy>
  <cp:revision/>
  <dcterms:created xsi:type="dcterms:W3CDTF">2019-04-30T11:01:03Z</dcterms:created>
  <dcterms:modified xsi:type="dcterms:W3CDTF">2025-07-23T07:55:37Z</dcterms:modified>
  <cp:category/>
  <cp:contentStatus/>
</cp:coreProperties>
</file>