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TASKAITOS\PREVENCINES\Suvestinės\03 01_GK\"/>
    </mc:Choice>
  </mc:AlternateContent>
  <xr:revisionPtr revIDLastSave="0" documentId="13_ncr:1_{14D33A3F-8E27-4E8C-8C77-A361A8439676}" xr6:coauthVersionLast="47" xr6:coauthVersionMax="47" xr10:uidLastSave="{00000000-0000-0000-0000-000000000000}"/>
  <bookViews>
    <workbookView xWindow="-103" yWindow="-103" windowWidth="33120" windowHeight="18000" tabRatio="789" xr2:uid="{00000000-000D-0000-FFFF-FFFF00000000}"/>
  </bookViews>
  <sheets>
    <sheet name="Ataskaitos forma" sheetId="22" r:id="rId1"/>
  </sheets>
  <definedNames>
    <definedName name="_xlnm._FilterDatabase" localSheetId="0" hidden="1">'Ataskaitos forma'!$A$22:$AL$22</definedName>
    <definedName name="_xlnm.Print_Titles" localSheetId="0">'Ataskaitos forma'!$18:$21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4" i="22" l="1"/>
  <c r="T25" i="22"/>
  <c r="T26" i="22"/>
  <c r="T27" i="22"/>
  <c r="T28" i="22"/>
  <c r="T29" i="22"/>
  <c r="T30" i="22"/>
  <c r="T31" i="22"/>
  <c r="T32" i="22"/>
  <c r="T33" i="22"/>
  <c r="T34" i="22"/>
  <c r="T35" i="22"/>
  <c r="T36" i="22"/>
  <c r="T37" i="22"/>
  <c r="T38" i="22"/>
  <c r="T39" i="22"/>
  <c r="T40" i="22"/>
  <c r="T41" i="22"/>
  <c r="T42" i="22"/>
  <c r="T43" i="22"/>
  <c r="T44" i="22"/>
  <c r="T45" i="22"/>
  <c r="T46" i="22"/>
  <c r="T47" i="22"/>
  <c r="T48" i="22"/>
  <c r="T49" i="22"/>
  <c r="T50" i="22"/>
  <c r="T51" i="22"/>
  <c r="T52" i="22"/>
  <c r="T53" i="22"/>
  <c r="T54" i="22"/>
  <c r="T55" i="22"/>
  <c r="T56" i="22"/>
  <c r="T57" i="22"/>
  <c r="T58" i="22"/>
  <c r="T59" i="22"/>
  <c r="T60" i="22"/>
  <c r="T61" i="22"/>
  <c r="T62" i="22"/>
  <c r="T63" i="22"/>
  <c r="T64" i="22"/>
  <c r="T65" i="22"/>
  <c r="T66" i="22"/>
  <c r="T67" i="22"/>
  <c r="T68" i="22"/>
  <c r="T69" i="22"/>
  <c r="T70" i="22"/>
  <c r="T71" i="22"/>
  <c r="T72" i="22"/>
  <c r="T73" i="22"/>
  <c r="T74" i="22"/>
  <c r="T75" i="22"/>
  <c r="T76" i="22"/>
  <c r="T77" i="22"/>
  <c r="T78" i="22"/>
  <c r="T79" i="22"/>
  <c r="T80" i="22"/>
  <c r="T81" i="22"/>
  <c r="T82" i="22"/>
  <c r="T83" i="22"/>
  <c r="T84" i="22"/>
  <c r="T85" i="22"/>
  <c r="T86" i="22"/>
  <c r="T87" i="22"/>
  <c r="T88" i="22"/>
  <c r="T89" i="22"/>
  <c r="T90" i="22"/>
  <c r="T91" i="22"/>
  <c r="T92" i="22"/>
  <c r="T93" i="22"/>
  <c r="T94" i="22"/>
  <c r="T95" i="22"/>
  <c r="T96" i="22"/>
  <c r="T97" i="22"/>
  <c r="T98" i="22"/>
  <c r="T99" i="22"/>
  <c r="T100" i="22"/>
  <c r="T101" i="22"/>
  <c r="T102" i="22"/>
  <c r="T103" i="22"/>
  <c r="T104" i="22"/>
  <c r="T105" i="22"/>
  <c r="T106" i="22"/>
  <c r="T107" i="22"/>
  <c r="T108" i="22"/>
  <c r="T109" i="22"/>
  <c r="T110" i="22"/>
  <c r="T111" i="22"/>
  <c r="T112" i="22"/>
  <c r="T113" i="22"/>
  <c r="T114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T23" i="22"/>
  <c r="T22" i="22"/>
  <c r="Q22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45" i="22"/>
  <c r="N46" i="22"/>
  <c r="N47" i="22"/>
  <c r="N48" i="22"/>
  <c r="N49" i="22"/>
  <c r="N50" i="22"/>
  <c r="N51" i="22"/>
  <c r="N52" i="22"/>
  <c r="N53" i="22"/>
  <c r="N54" i="22"/>
  <c r="N55" i="22"/>
  <c r="N56" i="22"/>
  <c r="N57" i="22"/>
  <c r="N58" i="22"/>
  <c r="N59" i="22"/>
  <c r="N60" i="22"/>
  <c r="N61" i="22"/>
  <c r="N62" i="22"/>
  <c r="N63" i="22"/>
  <c r="N64" i="22"/>
  <c r="N65" i="22"/>
  <c r="N66" i="22"/>
  <c r="N67" i="22"/>
  <c r="N68" i="22"/>
  <c r="N69" i="22"/>
  <c r="N70" i="22"/>
  <c r="N71" i="22"/>
  <c r="N72" i="22"/>
  <c r="N73" i="22"/>
  <c r="N74" i="22"/>
  <c r="N75" i="22"/>
  <c r="N76" i="22"/>
  <c r="N77" i="22"/>
  <c r="N78" i="22"/>
  <c r="N79" i="22"/>
  <c r="N80" i="22"/>
  <c r="N81" i="22"/>
  <c r="N82" i="22"/>
  <c r="N83" i="22"/>
  <c r="N84" i="22"/>
  <c r="N85" i="22"/>
  <c r="N86" i="22"/>
  <c r="N87" i="22"/>
  <c r="N88" i="22"/>
  <c r="N89" i="22"/>
  <c r="N90" i="22"/>
  <c r="N91" i="22"/>
  <c r="N92" i="22"/>
  <c r="N93" i="22"/>
  <c r="N94" i="22"/>
  <c r="N95" i="22"/>
  <c r="N96" i="22"/>
  <c r="N97" i="22"/>
  <c r="N98" i="22"/>
  <c r="N99" i="22"/>
  <c r="N100" i="22"/>
  <c r="N101" i="22"/>
  <c r="N102" i="22"/>
  <c r="N103" i="22"/>
  <c r="N104" i="22"/>
  <c r="N105" i="22"/>
  <c r="N106" i="22"/>
  <c r="N107" i="22"/>
  <c r="N108" i="22"/>
  <c r="N109" i="22"/>
  <c r="N110" i="22"/>
  <c r="N111" i="22"/>
  <c r="N112" i="22"/>
  <c r="N113" i="22"/>
  <c r="N114" i="22"/>
  <c r="N115" i="22"/>
  <c r="N116" i="22"/>
  <c r="N117" i="22"/>
  <c r="N118" i="22"/>
  <c r="N119" i="22"/>
  <c r="N120" i="22"/>
  <c r="N121" i="22"/>
  <c r="N122" i="22"/>
  <c r="N123" i="22"/>
  <c r="N124" i="22"/>
  <c r="N125" i="22"/>
  <c r="N126" i="22"/>
  <c r="N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6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69" i="22"/>
  <c r="F70" i="22"/>
  <c r="F71" i="22"/>
  <c r="F72" i="22"/>
  <c r="F73" i="22"/>
  <c r="F74" i="22"/>
  <c r="F75" i="22"/>
  <c r="F76" i="22"/>
  <c r="F77" i="22"/>
  <c r="F78" i="22"/>
  <c r="F79" i="22"/>
  <c r="F80" i="22"/>
  <c r="F81" i="22"/>
  <c r="F82" i="22"/>
  <c r="F83" i="22"/>
  <c r="F84" i="22"/>
  <c r="F85" i="22"/>
  <c r="F86" i="22"/>
  <c r="F87" i="22"/>
  <c r="F88" i="22"/>
  <c r="F89" i="22"/>
  <c r="F90" i="22"/>
  <c r="F91" i="22"/>
  <c r="F92" i="22"/>
  <c r="F93" i="22"/>
  <c r="F94" i="22"/>
  <c r="F95" i="22"/>
  <c r="F96" i="22"/>
  <c r="F97" i="22"/>
  <c r="F98" i="22"/>
  <c r="F99" i="22"/>
  <c r="F100" i="22"/>
  <c r="F101" i="22"/>
  <c r="F102" i="22"/>
  <c r="F103" i="22"/>
  <c r="F104" i="22"/>
  <c r="F105" i="22"/>
  <c r="F106" i="22"/>
  <c r="F107" i="22"/>
  <c r="F108" i="22"/>
  <c r="F109" i="22"/>
  <c r="F110" i="22"/>
  <c r="F111" i="22"/>
  <c r="F112" i="22"/>
  <c r="F113" i="22"/>
  <c r="F114" i="22"/>
  <c r="F115" i="22"/>
  <c r="F116" i="22"/>
  <c r="F117" i="22"/>
  <c r="F118" i="22"/>
  <c r="F119" i="22"/>
  <c r="F120" i="22"/>
  <c r="F121" i="22"/>
  <c r="F122" i="22"/>
  <c r="F123" i="22"/>
  <c r="F124" i="22"/>
  <c r="F125" i="22"/>
  <c r="F126" i="22"/>
  <c r="F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97" i="22"/>
  <c r="I98" i="22"/>
  <c r="I99" i="22"/>
  <c r="I100" i="22"/>
  <c r="I101" i="22"/>
  <c r="I102" i="22"/>
  <c r="I103" i="22"/>
  <c r="I104" i="22"/>
  <c r="I105" i="22"/>
  <c r="I106" i="22"/>
  <c r="I107" i="22"/>
  <c r="I108" i="22"/>
  <c r="I109" i="22"/>
  <c r="I110" i="22"/>
  <c r="I111" i="22"/>
  <c r="I112" i="22"/>
  <c r="I113" i="22"/>
  <c r="I114" i="22"/>
  <c r="I115" i="22"/>
  <c r="I116" i="22"/>
  <c r="I117" i="22"/>
  <c r="I118" i="22"/>
  <c r="I119" i="22"/>
  <c r="I120" i="22"/>
  <c r="I121" i="22"/>
  <c r="I122" i="22"/>
  <c r="I123" i="22"/>
  <c r="I124" i="22"/>
  <c r="I125" i="22"/>
  <c r="I126" i="22"/>
  <c r="I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84" i="22"/>
  <c r="H85" i="22"/>
  <c r="H86" i="22"/>
  <c r="H87" i="22"/>
  <c r="H88" i="22"/>
  <c r="H89" i="22"/>
  <c r="H90" i="22"/>
  <c r="H91" i="22"/>
  <c r="H92" i="22"/>
  <c r="H93" i="22"/>
  <c r="H94" i="22"/>
  <c r="H95" i="22"/>
  <c r="H96" i="22"/>
  <c r="H97" i="22"/>
  <c r="H98" i="22"/>
  <c r="H99" i="22"/>
  <c r="H100" i="22"/>
  <c r="H101" i="22"/>
  <c r="H102" i="22"/>
  <c r="H103" i="22"/>
  <c r="H104" i="22"/>
  <c r="H105" i="22"/>
  <c r="H106" i="22"/>
  <c r="H107" i="22"/>
  <c r="H108" i="22"/>
  <c r="H109" i="22"/>
  <c r="H110" i="22"/>
  <c r="H111" i="22"/>
  <c r="H112" i="22"/>
  <c r="H113" i="22"/>
  <c r="H114" i="22"/>
  <c r="H115" i="22"/>
  <c r="H116" i="22"/>
  <c r="H117" i="22"/>
  <c r="H118" i="22"/>
  <c r="H119" i="22"/>
  <c r="H120" i="22"/>
  <c r="H121" i="22"/>
  <c r="H122" i="22"/>
  <c r="H123" i="22"/>
  <c r="H124" i="22"/>
  <c r="H125" i="22"/>
  <c r="H126" i="22"/>
  <c r="H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6" i="22"/>
  <c r="G117" i="22"/>
  <c r="G118" i="22"/>
  <c r="G119" i="22"/>
  <c r="G120" i="22"/>
  <c r="G121" i="22"/>
  <c r="G122" i="22"/>
  <c r="G123" i="22"/>
  <c r="G124" i="22"/>
  <c r="G125" i="22"/>
  <c r="G126" i="22"/>
  <c r="G23" i="22"/>
  <c r="Z22" i="22"/>
  <c r="Y22" i="22"/>
  <c r="V22" i="22"/>
  <c r="U22" i="22"/>
  <c r="G22" i="22" l="1"/>
  <c r="L22" i="22"/>
  <c r="X22" i="22"/>
  <c r="N22" i="22" l="1"/>
  <c r="AH22" i="22"/>
  <c r="AG22" i="22"/>
  <c r="AF22" i="22"/>
  <c r="AE22" i="22"/>
  <c r="AD22" i="22"/>
  <c r="AC22" i="22"/>
  <c r="AB22" i="22"/>
  <c r="AA22" i="22"/>
  <c r="W22" i="22"/>
  <c r="S22" i="22"/>
  <c r="R22" i="22"/>
  <c r="P22" i="22"/>
  <c r="O22" i="22"/>
  <c r="M22" i="22"/>
  <c r="K22" i="22"/>
  <c r="J22" i="22"/>
  <c r="E22" i="22"/>
  <c r="D22" i="22"/>
  <c r="AG17" i="22" l="1"/>
  <c r="AH17" i="22"/>
  <c r="H22" i="22"/>
  <c r="F22" i="22"/>
  <c r="I22" i="22" l="1"/>
</calcChain>
</file>

<file path=xl/sharedStrings.xml><?xml version="1.0" encoding="utf-8"?>
<sst xmlns="http://schemas.openxmlformats.org/spreadsheetml/2006/main" count="186" uniqueCount="167">
  <si>
    <t>Eil. Nr.</t>
  </si>
  <si>
    <t xml:space="preserve">vnt. </t>
  </si>
  <si>
    <t>Informavimo                       paslauga</t>
  </si>
  <si>
    <t>Iš viso</t>
  </si>
  <si>
    <t>Eur</t>
  </si>
  <si>
    <t xml:space="preserve">Forma patvirtinta </t>
  </si>
  <si>
    <t>Planuojama patikrinti                                                        per                                ataskaitinį laikotarpį*</t>
  </si>
  <si>
    <t>vnt.</t>
  </si>
  <si>
    <t>Planuojama patikrinti                                                        per                                ataskaitinį laikotarpį**</t>
  </si>
  <si>
    <t>______________________</t>
  </si>
  <si>
    <t xml:space="preserve">(Ataskaitą parengusio asmens pareigos) </t>
  </si>
  <si>
    <t xml:space="preserve">(Parašas) </t>
  </si>
  <si>
    <t>(Vardas ir pavardė)</t>
  </si>
  <si>
    <t>Asmens sveikatos priežiūros įstaigos (toliau – ASPĮ) identifikacinis numeris</t>
  </si>
  <si>
    <t>ASPĮ pavadinimas</t>
  </si>
  <si>
    <t>Prie ASPĮ prirašytų moterų (35–59 m. (imtinai)) skaičius (sausio 1 d. duomenimis)</t>
  </si>
  <si>
    <t>kodas 1845</t>
  </si>
  <si>
    <t>kodas 1844</t>
  </si>
  <si>
    <t>kodai 3923, 3940, 3941</t>
  </si>
  <si>
    <t>kodas 2247</t>
  </si>
  <si>
    <t>kodas 3937</t>
  </si>
  <si>
    <t>Iš viso
(7+8)</t>
  </si>
  <si>
    <t>Prie ASPĮ prirašytų moterų (25–34 m. (imtinai)) skaičius (sausio 1 d. duomenimis)</t>
  </si>
  <si>
    <t>Iš viso
(4+5)</t>
  </si>
  <si>
    <t>AR ŽPV testo atlikimo paslauga (35–59 m. (imtinai))</t>
  </si>
  <si>
    <t>kodai 2234–2246</t>
  </si>
  <si>
    <t>kodai 3924–3936</t>
  </si>
  <si>
    <t>kodai 3920–3922</t>
  </si>
  <si>
    <t>kodai 1846–1858</t>
  </si>
  <si>
    <t>* Prie ASPĮ prirašytų moterų (25–34 m. imtinai) skaičių (sausio 1 d. duomenimis) dalijame iš programoje nustatyto laikotarpio (atitinkamo metų skaičiaus) tarp periodinių patikrinimų (jei skaičiuojama, kiek moterų planuojama patikrinti per metų ketvirtį, dar dalijame iš 4).</t>
  </si>
  <si>
    <t>** Prie ASPĮ prirašytų moterų (35–59 m. imtinai) skaičių (sausio 1 d. duomenimis) dalijame iš programoje nustatyto laikotarpio (atitinkamo metų skaičiaus) tarp periodinių patikrinimų (jei skaičiuojama, kiek moterų planuojama patikrinti per metų ketvirtį, dar dalijame iš 4).</t>
  </si>
  <si>
    <t>GIMDOS KAKLELIO VĖŽIO ANKSTYVOSIOS DIAGNOSTIKOS PROGRAMOS VYKDYMO ATASKAITA</t>
  </si>
  <si>
    <t>vyriausioji specialistė</t>
  </si>
  <si>
    <t>Virginija Morkūnaitė</t>
  </si>
  <si>
    <t>Citologinio                             tepinėlio paėmimo                                    paslauga (25–34 m. (imtinai))</t>
  </si>
  <si>
    <t>Citologinio                             tepinėlio ištyrimo                                    paslauga (25–34 m. (imtinai))</t>
  </si>
  <si>
    <t>Įvykdyta proc.
(12 / 7 x 100)</t>
  </si>
  <si>
    <t>Valstybinės ligonių kasos prie Sveikatos apsaugos ministerijos direktoriaus 2006 m. kovo 29 d. įsakymu Nr. 1K-43 
(Valstybinės ligonių kasos prie Sveikatos apsaugos ministerijos direktoriaus 2025 m. sausio 31 d. įsakymo Nr. 1K-29  redakcija)</t>
  </si>
  <si>
    <t>Įvykdyta proc.
(15 / 7 x 100)</t>
  </si>
  <si>
    <t>Gimdos kaklelio medžiagos paėmimo aukštos rizikos žmogaus papilomos viruso (toliau – AR ŽPV) tyrimui ir gimdos kaklelio citologinio tepinėlio tyrimui atlikti (kai AR ŽPV rezultatas teigiamas) bei rezultatų įvertinimo paslauga (35–59 m. (imtinai) moterims)</t>
  </si>
  <si>
    <t>Įvykdyta proc.
(18 / 8 x 100)</t>
  </si>
  <si>
    <t>Gimdos kaklelio medžiagos paėmimo tikslinamajam AR ŽPV tyrimui atlikti ir rezultatų įvertinimo paslauga (35–59 m. (imtinai) moterims)</t>
  </si>
  <si>
    <t>kodai 4642–4644</t>
  </si>
  <si>
    <t>Tikslinamojo AR ŽPV testo atlikimo paslauga (35–59 m. (imtinai) moterims)</t>
  </si>
  <si>
    <t>kodai 4645–4647</t>
  </si>
  <si>
    <t>Gimdos kaklelio citologinio tepinėlio skystojoje terpėje ištyrimo (kai AR ŽPV rezultatas teigiamas) paslauga (35–59 m. (imtinai) moterims)</t>
  </si>
  <si>
    <t>Gydytojo akušerio ginekologo konsultacija, kai atliekama kolposkopija (25–59 m. (imtinai) moterims)</t>
  </si>
  <si>
    <t xml:space="preserve">Gydytojo akušerio ginekologo konsultacija, kai atliekama koposkopija, ir gimdos kaklelio biopsijos bei jos rezultatų įvertinimo paslauga (25–59 m. (imtinai) moterims)
</t>
  </si>
  <si>
    <t>Gimdos kaklelio biopsijos medžiagos ištyrimo paslauga (25–59 m. (imtinai) moterims)</t>
  </si>
  <si>
    <t>KAUNO TERITORINĖ LIGONIŲ KASA</t>
  </si>
  <si>
    <t>(Teritorinės ligonių kasos pavadinimas)</t>
  </si>
  <si>
    <t>(Ataskaitinis laikotarpis)</t>
  </si>
  <si>
    <t>(Registracijos data ir Nr.)</t>
  </si>
  <si>
    <t>(Vieta)</t>
  </si>
  <si>
    <t>Kaunas</t>
  </si>
  <si>
    <t>Lietuvos sveikatos mokslų universiteto ligoninė Kauno klinikos</t>
  </si>
  <si>
    <t>VšĮ Kauno miesto poliklinika</t>
  </si>
  <si>
    <t>Viešoji įstaiga Birštono pirminės sveikatos priežiūros centras</t>
  </si>
  <si>
    <t>Viešoji įstaiga Garliavos pirminės sveikatos priežiūros centras</t>
  </si>
  <si>
    <t>Viešoji įstaiga "Pakaunės pirminės sveikatos priežiūros centras"</t>
  </si>
  <si>
    <t>Viešoji įstaiga "Vilkijos pirminės sveikatos priežiūros centras"</t>
  </si>
  <si>
    <t>Viešoji įstaiga Prienų rajono pirminės sveikatos piežiūros centras</t>
  </si>
  <si>
    <t>Viešoji įstaiga Balbieriškio pirminės sveikatos priežiūros centras</t>
  </si>
  <si>
    <t>Viešoji įstaiga Jiezno pirminės sveikatos priežiūros centras</t>
  </si>
  <si>
    <t>Viešoji įstaiga Veiverių pirminės sveikatos priežiūros centras</t>
  </si>
  <si>
    <t>Viešoji įstaiga Kėdainių pirminės sveikatos priežiūros centras</t>
  </si>
  <si>
    <t>Viešoji įstaiga Raseinių pirminės sveikatos priežiūros centras</t>
  </si>
  <si>
    <t>Viešoji įstaiga Ariogalos pirminės sveikatos priežiūros centras</t>
  </si>
  <si>
    <t>Viešoji įstaiga Kaišiadorių rajono savivaldybės sveikatos centras</t>
  </si>
  <si>
    <t>Viešoji įstaiga Jonavos pirminės sveikatos priežiūros centras</t>
  </si>
  <si>
    <t>Akcinė bendrovė "Achema"</t>
  </si>
  <si>
    <t>UAB "Bioklinika"</t>
  </si>
  <si>
    <t>UAB Antalgija</t>
  </si>
  <si>
    <t>UAB "SolviMeda"</t>
  </si>
  <si>
    <t>Uždaroji akcinė bendrovė "Signata"</t>
  </si>
  <si>
    <t>UAB "Vita longa"</t>
  </si>
  <si>
    <t>Viešoji įstaiga "Babtų šeimos medicinos centras"</t>
  </si>
  <si>
    <t>Uždaroji akcinė bendrovė Kaišiadorių šeimos medicinos centras</t>
  </si>
  <si>
    <t>Viešoji įstaiga Moters sveikatos centras</t>
  </si>
  <si>
    <t>D. Vaikšnienės šeimos klinika</t>
  </si>
  <si>
    <t>UAB "Pagalba ligoniui"</t>
  </si>
  <si>
    <t>Viešoji įstaiga "Veiveriečių sveikata"</t>
  </si>
  <si>
    <t>UAB "Pilėnų klinika"</t>
  </si>
  <si>
    <t>UAB Saulės šeimos medicinos centras</t>
  </si>
  <si>
    <t>UAB L. Morkūnienės šeimos klinika</t>
  </si>
  <si>
    <t>UAB Kalniečių šeimos klinika</t>
  </si>
  <si>
    <t>IĮ Jūsų šeimos klinika</t>
  </si>
  <si>
    <t>UAB "MEDGINTRAS"</t>
  </si>
  <si>
    <t>Uždaroji akcinė bendrovė "Sveikatos projektai"</t>
  </si>
  <si>
    <t>UAB "LINERMEDA"</t>
  </si>
  <si>
    <t>Viešoji įstaiga "Auki sveikas"</t>
  </si>
  <si>
    <t>UAB "FAMA BONA"</t>
  </si>
  <si>
    <t>UAB ŠEIMOS MEDICINOS CENTRAS "VIVAT VITA"</t>
  </si>
  <si>
    <t>Vytauto Šimkaus šeimos medicinos centras</t>
  </si>
  <si>
    <t>VIEŠOJI ĮSTAIGA JONUČIŲ ŠEIMOS SVEIKATAS CENTRAS</t>
  </si>
  <si>
    <t>UAB J. Auksakytės klinika</t>
  </si>
  <si>
    <t>UAB Panemunės šeimos sveikatos centras</t>
  </si>
  <si>
    <t>UAB  Juodmenos šeimos klinika</t>
  </si>
  <si>
    <t>UAB  Vilijampolės sveikatos centras</t>
  </si>
  <si>
    <t>UAB "Eikime kartu"</t>
  </si>
  <si>
    <t>UAB Ąžuolyno šeimos sveikatos centras</t>
  </si>
  <si>
    <t>UAB "Pasirink"</t>
  </si>
  <si>
    <t>UAB "Sveikatos ratas"</t>
  </si>
  <si>
    <t>UAB "Vita simplex"</t>
  </si>
  <si>
    <t>UAB "Rasos klinika"</t>
  </si>
  <si>
    <t>UAB Rimkų šeimos sveikatos centras</t>
  </si>
  <si>
    <t>UAB "Kėdainių šeimos klinika"</t>
  </si>
  <si>
    <t>Uždaroji akcinė bendrovė Raseinių šeimos gydytojų centras</t>
  </si>
  <si>
    <t>UAB Aušros medicinos centras</t>
  </si>
  <si>
    <t>UAB "Ave vita" klinika </t>
  </si>
  <si>
    <t>Uždaroji akcinė bendrovė "VAKK"</t>
  </si>
  <si>
    <t>UAB "Marių klinika"</t>
  </si>
  <si>
    <t>UAB „Žaliakalnio poliklinika“</t>
  </si>
  <si>
    <t>UAB Ąžuolo šeimos klinika</t>
  </si>
  <si>
    <t>UAB Diagnostikos laboratorija</t>
  </si>
  <si>
    <t>Viešoji įstaiga Marijampolės pirminės sveikatos priežiūros centras</t>
  </si>
  <si>
    <t>Viešoji įstaiga Kazlų Rūdos pirminės sveikatos priežiūros centras</t>
  </si>
  <si>
    <t>Viešoji įstaiga Kalvarijos savivaldybės sveikatos centras</t>
  </si>
  <si>
    <t>Viešoji įstaiga Vilkaviškio pirminės sveikatos priežiūros centras</t>
  </si>
  <si>
    <t>UAB Vilkaviškio sveikatos namai</t>
  </si>
  <si>
    <t>Viešoji įstaiga Šakių pirminės asmens sveikatos priežiūros centras</t>
  </si>
  <si>
    <t>Viešoji įstaiga Kudirkos Naumiesčio pirminės sveikatos priežiūros centras</t>
  </si>
  <si>
    <t>Viešoji įstaiga Kidulių ambulatorija</t>
  </si>
  <si>
    <t>Viešoji įstaiga Lekėčių ambulatorija</t>
  </si>
  <si>
    <t>UAB "True medical"</t>
  </si>
  <si>
    <t>UAB Dalios Zaleskienės ambulatorija</t>
  </si>
  <si>
    <t>UAB "Gydytojų Keršanskų klinika"</t>
  </si>
  <si>
    <t>UAB "Šuolis pirmyn"</t>
  </si>
  <si>
    <t>Algio Masilionio gydymo klinika</t>
  </si>
  <si>
    <t>Rimanto Bernoto pirminės sveikatos priežiūros centras</t>
  </si>
  <si>
    <t>Žilvinos Urbonavičienės įmonė</t>
  </si>
  <si>
    <t>UAB "Sasnavos ambulatorija"</t>
  </si>
  <si>
    <t>UAB "Aglisa"</t>
  </si>
  <si>
    <t>UAB Liudvinavo ambulatorija</t>
  </si>
  <si>
    <t>UAB "Jūsų sveikata"</t>
  </si>
  <si>
    <t>Onos Gurevičienės šeimos klinika</t>
  </si>
  <si>
    <t>Lino Bieliausko šeimos klinika</t>
  </si>
  <si>
    <t>Danguolės Skurkienės bendrosios medicinos klinika</t>
  </si>
  <si>
    <t>Rasuolės Klusevičienės ambulatorija</t>
  </si>
  <si>
    <t>Uždaroji akcinė bendrovė " Jogimeda"</t>
  </si>
  <si>
    <t>VšĮ Šeimos sveikatos priežiūros centras</t>
  </si>
  <si>
    <t>UAB "Skraistelė"</t>
  </si>
  <si>
    <t>Algimanto Žvirblio pirminės sveikatos priežiūros centras</t>
  </si>
  <si>
    <t xml:space="preserve">Reginos Gabrilavičienės bendrosios praktikos gydytojo
kabinetas </t>
  </si>
  <si>
    <t>UAB InMedica</t>
  </si>
  <si>
    <t>UAB "Gutavita"</t>
  </si>
  <si>
    <t>UAB Vilkaviškio šeimos klinika</t>
  </si>
  <si>
    <t>UAB Šakių sveikatos klinika</t>
  </si>
  <si>
    <t>UAB Zanavykų klinika</t>
  </si>
  <si>
    <t>UAB Raudondvario klinika</t>
  </si>
  <si>
    <t>UAB Medicinos namai šeimai</t>
  </si>
  <si>
    <t>Lietuvos kalėjimų tarnyba</t>
  </si>
  <si>
    <t>Integralios medicinos centras, UAB</t>
  </si>
  <si>
    <t>VšĮ Rokų socialinės gerovės centras</t>
  </si>
  <si>
    <t>UAB "Affidea Lietuva</t>
  </si>
  <si>
    <t>MB "Ąžuolyno medicinos klinika"</t>
  </si>
  <si>
    <t>UAB Vita simplex klinika</t>
  </si>
  <si>
    <t>UAB Drobės klinika</t>
  </si>
  <si>
    <t>UAB "Dantera"</t>
  </si>
  <si>
    <t>UAB "Patologijos diagnostika"</t>
  </si>
  <si>
    <t>Viešoji įstaiga Marijampolės ligoninė</t>
  </si>
  <si>
    <t>Viešoji įstaiga Vilkaviškio ligoninė</t>
  </si>
  <si>
    <t>UAB "VITA SIMPLEX SPECIALISTAI"</t>
  </si>
  <si>
    <t>Viešoji įstaiga Raseinių ligoninė</t>
  </si>
  <si>
    <t>Viešoji įstaiga Prienų ligoninė</t>
  </si>
  <si>
    <t>2025-07-23 Nr.2</t>
  </si>
  <si>
    <t>2025 m. I-II ketvirčiai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</si>
</sst>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Lt&quot;_-;\-* #,##0.00\ &quot;Lt&quot;_-;_-* &quot;-&quot;??\ &quot;Lt&quot;_-;_-@_-"/>
    <numFmt numFmtId="165" formatCode="_-* #,##0.00\ _L_t_-;\-* #,##0.00\ _L_t_-;_-* &quot;-&quot;??\ _L_t_-;_-@_-"/>
    <numFmt numFmtId="166" formatCode="_-* #,##0.00\ _L_t_-;\-* #,##0.00\ _L_t_-;_-* \-??\ _L_t_-;_-@_-"/>
    <numFmt numFmtId="167" formatCode="#,##0.0"/>
  </numFmts>
  <fonts count="19" x14ac:knownFonts="1">
    <font>
      <sz val="10"/>
      <name val="Arial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MS Sans Serif"/>
      <family val="2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i/>
      <sz val="9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b/>
      <sz val="14"/>
      <color theme="0"/>
      <name val="Times New Roman"/>
      <family val="1"/>
      <charset val="186"/>
    </font>
    <font>
      <b/>
      <sz val="12"/>
      <color theme="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horizontal="justify" vertical="justify"/>
    </xf>
    <xf numFmtId="0" fontId="9" fillId="0" borderId="0"/>
    <xf numFmtId="0" fontId="9" fillId="0" borderId="0"/>
    <xf numFmtId="0" fontId="5" fillId="0" borderId="0"/>
    <xf numFmtId="0" fontId="9" fillId="0" borderId="0"/>
    <xf numFmtId="9" fontId="9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quotePrefix="1" applyNumberFormat="1" applyFont="1" applyBorder="1" applyAlignment="1">
      <alignment horizontal="center" vertical="center"/>
    </xf>
    <xf numFmtId="3" fontId="3" fillId="0" borderId="1" xfId="0" quotePrefix="1" applyNumberFormat="1" applyFont="1" applyBorder="1" applyAlignment="1">
      <alignment horizontal="right" vertical="center"/>
    </xf>
    <xf numFmtId="4" fontId="3" fillId="0" borderId="1" xfId="0" quotePrefix="1" applyNumberFormat="1" applyFont="1" applyBorder="1" applyAlignment="1">
      <alignment horizontal="right" vertical="center"/>
    </xf>
    <xf numFmtId="167" fontId="3" fillId="0" borderId="1" xfId="0" applyNumberFormat="1" applyFont="1" applyBorder="1" applyAlignment="1">
      <alignment horizontal="right" vertical="center"/>
    </xf>
    <xf numFmtId="4" fontId="15" fillId="0" borderId="0" xfId="0" applyNumberFormat="1" applyFont="1"/>
    <xf numFmtId="0" fontId="15" fillId="0" borderId="0" xfId="0" applyFont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4" fontId="16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/>
    <xf numFmtId="4" fontId="3" fillId="0" borderId="0" xfId="0" applyNumberFormat="1" applyFont="1"/>
    <xf numFmtId="4" fontId="4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quotePrefix="1" applyNumberFormat="1" applyFont="1" applyBorder="1" applyAlignment="1">
      <alignment horizontal="center" vertical="center"/>
    </xf>
    <xf numFmtId="3" fontId="1" fillId="0" borderId="1" xfId="0" quotePrefix="1" applyNumberFormat="1" applyFont="1" applyBorder="1" applyAlignment="1">
      <alignment horizontal="right" vertical="center"/>
    </xf>
    <xf numFmtId="4" fontId="1" fillId="0" borderId="1" xfId="0" quotePrefix="1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" fontId="2" fillId="0" borderId="0" xfId="0" applyNumberFormat="1" applyFont="1"/>
    <xf numFmtId="0" fontId="1" fillId="0" borderId="0" xfId="0" applyFont="1" applyAlignment="1">
      <alignment horizontal="center"/>
    </xf>
    <xf numFmtId="2" fontId="2" fillId="0" borderId="0" xfId="0" applyNumberFormat="1" applyFont="1"/>
    <xf numFmtId="0" fontId="3" fillId="0" borderId="0" xfId="0" applyFont="1" applyAlignment="1">
      <alignment vertical="center"/>
    </xf>
    <xf numFmtId="3" fontId="1" fillId="0" borderId="0" xfId="0" applyNumberFormat="1" applyFont="1"/>
    <xf numFmtId="1" fontId="1" fillId="0" borderId="0" xfId="0" applyNumberFormat="1" applyFont="1"/>
    <xf numFmtId="2" fontId="1" fillId="0" borderId="0" xfId="0" applyNumberFormat="1" applyFont="1"/>
    <xf numFmtId="1" fontId="1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" fillId="0" borderId="0" xfId="0" quotePrefix="1" applyFont="1"/>
    <xf numFmtId="3" fontId="17" fillId="0" borderId="0" xfId="0" applyNumberFormat="1" applyFont="1"/>
    <xf numFmtId="4" fontId="18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2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3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omma 5" xfId="4" xr:uid="{00000000-0005-0000-0000-000003000000}"/>
    <cellStyle name="Comma 6" xfId="5" xr:uid="{00000000-0005-0000-0000-000004000000}"/>
    <cellStyle name="Currency 2" xfId="6" xr:uid="{00000000-0005-0000-0000-000005000000}"/>
    <cellStyle name="Įprastas 2" xfId="7" xr:uid="{00000000-0005-0000-0000-000007000000}"/>
    <cellStyle name="Įprastas 3" xfId="8" xr:uid="{00000000-0005-0000-0000-000008000000}"/>
    <cellStyle name="Kablelis 2" xfId="9" xr:uid="{00000000-0005-0000-0000-000009000000}"/>
    <cellStyle name="Kablelis 3" xfId="10" xr:uid="{00000000-0005-0000-0000-00000A000000}"/>
    <cellStyle name="Normal" xfId="0" builtinId="0"/>
    <cellStyle name="Normal 2" xfId="11" xr:uid="{00000000-0005-0000-0000-00000B000000}"/>
    <cellStyle name="Normal 3" xfId="12" xr:uid="{00000000-0005-0000-0000-00000C000000}"/>
    <cellStyle name="Normal 3 2" xfId="13" xr:uid="{00000000-0005-0000-0000-00000D000000}"/>
    <cellStyle name="Normal 3 2 2" xfId="14" xr:uid="{00000000-0005-0000-0000-00000E000000}"/>
    <cellStyle name="Normal 3 2 2 2" xfId="15" xr:uid="{00000000-0005-0000-0000-00000F000000}"/>
    <cellStyle name="Normal 3 2 2 2 2" xfId="16" xr:uid="{00000000-0005-0000-0000-000010000000}"/>
    <cellStyle name="Normal 3 3" xfId="17" xr:uid="{00000000-0005-0000-0000-000011000000}"/>
    <cellStyle name="Normal 4" xfId="18" xr:uid="{00000000-0005-0000-0000-000012000000}"/>
    <cellStyle name="Normal 5" xfId="19" xr:uid="{00000000-0005-0000-0000-000013000000}"/>
    <cellStyle name="Normal_Sheet1_1" xfId="20" xr:uid="{00000000-0005-0000-0000-000015000000}"/>
    <cellStyle name="Paprastas_AtrankmamografpatikrosPrevprogr_ataskaita" xfId="21" xr:uid="{00000000-0005-0000-0000-000016000000}"/>
    <cellStyle name="Percent 2" xfId="22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673BB-7DB4-4538-84C7-B6F521668925}">
  <sheetPr>
    <pageSetUpPr fitToPage="1"/>
  </sheetPr>
  <dimension ref="A1:AL214"/>
  <sheetViews>
    <sheetView tabSelected="1" zoomScale="80" zoomScaleNormal="80" workbookViewId="0">
      <selection activeCell="J9" sqref="J9:U9"/>
    </sheetView>
  </sheetViews>
  <sheetFormatPr defaultColWidth="9.15234375" defaultRowHeight="12.9" x14ac:dyDescent="0.35"/>
  <cols>
    <col min="1" max="1" width="5" style="10" customWidth="1"/>
    <col min="2" max="2" width="13.53515625" style="10" customWidth="1"/>
    <col min="3" max="3" width="56.3828125" style="10" customWidth="1"/>
    <col min="4" max="5" width="12.84375" style="10" customWidth="1"/>
    <col min="6" max="6" width="9.69140625" style="10" customWidth="1"/>
    <col min="7" max="9" width="11.84375" style="10" customWidth="1"/>
    <col min="10" max="10" width="9.3046875" style="10" customWidth="1"/>
    <col min="11" max="11" width="12.69140625" style="10" customWidth="1"/>
    <col min="12" max="12" width="7.69140625" style="10" customWidth="1"/>
    <col min="13" max="13" width="12.69140625" style="10" customWidth="1"/>
    <col min="14" max="14" width="10.15234375" style="10" customWidth="1"/>
    <col min="15" max="15" width="8.3046875" style="10" customWidth="1"/>
    <col min="16" max="16" width="12.69140625" style="10" customWidth="1"/>
    <col min="17" max="17" width="10.69140625" style="10" customWidth="1"/>
    <col min="18" max="18" width="11" style="10" customWidth="1"/>
    <col min="19" max="19" width="12.69140625" style="10" customWidth="1"/>
    <col min="20" max="21" width="11" style="10" customWidth="1"/>
    <col min="22" max="22" width="12.69140625" style="10" customWidth="1"/>
    <col min="23" max="23" width="8.84375" style="10" customWidth="1"/>
    <col min="24" max="24" width="13.84375" style="10" customWidth="1"/>
    <col min="25" max="25" width="8.84375" style="10" customWidth="1"/>
    <col min="26" max="26" width="13.84375" style="10" customWidth="1"/>
    <col min="27" max="27" width="9" style="10" customWidth="1"/>
    <col min="28" max="28" width="12.69140625" style="10" customWidth="1"/>
    <col min="29" max="29" width="8" style="10" customWidth="1"/>
    <col min="30" max="30" width="12.69140625" style="10" customWidth="1"/>
    <col min="31" max="31" width="9.69140625" style="10" customWidth="1"/>
    <col min="32" max="32" width="12.69140625" style="10" customWidth="1"/>
    <col min="33" max="33" width="9.3828125" style="10" customWidth="1"/>
    <col min="34" max="34" width="13.69140625" style="10" customWidth="1"/>
    <col min="35" max="35" width="11.3046875" style="10" bestFit="1" customWidth="1"/>
    <col min="36" max="36" width="14.15234375" style="10" customWidth="1"/>
    <col min="37" max="37" width="11" style="10" customWidth="1"/>
    <col min="38" max="16384" width="9.15234375" style="10"/>
  </cols>
  <sheetData>
    <row r="1" spans="1:35" ht="15.45" x14ac:dyDescent="0.4">
      <c r="AD1" s="11"/>
      <c r="AE1" s="68" t="s">
        <v>5</v>
      </c>
      <c r="AF1" s="68"/>
      <c r="AG1" s="68"/>
    </row>
    <row r="2" spans="1:35" ht="111.75" customHeight="1" x14ac:dyDescent="0.35">
      <c r="AE2" s="69" t="s">
        <v>37</v>
      </c>
      <c r="AF2" s="69"/>
      <c r="AG2" s="69"/>
      <c r="AH2" s="69"/>
    </row>
    <row r="3" spans="1:35" ht="21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5" ht="15" customHeight="1" x14ac:dyDescent="0.35">
      <c r="J4" s="62" t="s">
        <v>49</v>
      </c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14"/>
      <c r="W4" s="15"/>
      <c r="X4" s="15"/>
      <c r="Y4" s="15"/>
      <c r="Z4" s="15"/>
      <c r="AA4" s="15"/>
      <c r="AB4" s="15"/>
      <c r="AC4" s="12"/>
      <c r="AD4" s="12"/>
    </row>
    <row r="5" spans="1:35" ht="14.25" customHeight="1" x14ac:dyDescent="0.35">
      <c r="A5" s="16"/>
      <c r="B5" s="16"/>
      <c r="C5" s="16"/>
      <c r="D5" s="16"/>
      <c r="E5" s="16"/>
      <c r="F5" s="16"/>
      <c r="G5" s="16"/>
      <c r="H5" s="16"/>
      <c r="I5" s="16"/>
      <c r="J5" s="65" t="s">
        <v>50</v>
      </c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17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</row>
    <row r="6" spans="1:35" ht="14.25" customHeight="1" x14ac:dyDescent="0.35">
      <c r="A6" s="18"/>
    </row>
    <row r="7" spans="1:35" s="19" customFormat="1" ht="21" customHeight="1" x14ac:dyDescent="0.4">
      <c r="A7" s="70" t="s">
        <v>31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</row>
    <row r="8" spans="1:35" s="19" customFormat="1" ht="11.25" customHeight="1" x14ac:dyDescent="0.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</row>
    <row r="9" spans="1:35" s="11" customFormat="1" ht="17.25" customHeight="1" x14ac:dyDescent="0.4">
      <c r="A9" s="20"/>
      <c r="B9" s="21"/>
      <c r="C9" s="21"/>
      <c r="D9" s="21"/>
      <c r="E9" s="21"/>
      <c r="F9" s="21"/>
      <c r="G9" s="21"/>
      <c r="H9" s="21"/>
      <c r="I9" s="21"/>
      <c r="J9" s="63" t="s">
        <v>166</v>
      </c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22"/>
      <c r="W9" s="21"/>
      <c r="X9" s="21"/>
      <c r="Y9" s="21"/>
      <c r="Z9" s="21"/>
      <c r="AA9" s="21"/>
      <c r="AB9" s="22"/>
      <c r="AC9" s="21"/>
      <c r="AD9" s="21"/>
    </row>
    <row r="10" spans="1:35" s="19" customFormat="1" ht="13.75" customHeight="1" x14ac:dyDescent="0.4">
      <c r="B10" s="10"/>
      <c r="C10" s="10"/>
      <c r="D10" s="10"/>
      <c r="E10" s="10"/>
      <c r="F10" s="10"/>
      <c r="G10" s="10"/>
      <c r="H10" s="10"/>
      <c r="I10" s="10"/>
      <c r="J10" s="66" t="s">
        <v>51</v>
      </c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23"/>
      <c r="W10" s="20"/>
      <c r="X10" s="20"/>
      <c r="Y10" s="20"/>
      <c r="Z10" s="20"/>
      <c r="AA10" s="20"/>
      <c r="AB10" s="23"/>
      <c r="AC10" s="10"/>
      <c r="AD10" s="10"/>
    </row>
    <row r="11" spans="1:35" s="19" customFormat="1" ht="15" customHeight="1" x14ac:dyDescent="0.4">
      <c r="A11" s="24"/>
      <c r="G11" s="24"/>
      <c r="H11" s="24"/>
      <c r="I11" s="24"/>
      <c r="J11" s="24"/>
      <c r="K11" s="25"/>
      <c r="L11" s="25"/>
      <c r="M11" s="25"/>
      <c r="N11" s="25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5" s="27" customFormat="1" ht="14.25" customHeight="1" x14ac:dyDescent="0.35">
      <c r="A12" s="26"/>
      <c r="B12" s="21"/>
      <c r="C12" s="21"/>
      <c r="D12" s="21"/>
      <c r="E12" s="21"/>
      <c r="F12" s="21"/>
      <c r="G12" s="21"/>
      <c r="H12" s="21"/>
      <c r="I12" s="21"/>
      <c r="J12" s="63" t="s">
        <v>165</v>
      </c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22"/>
      <c r="W12" s="21"/>
      <c r="X12" s="21"/>
      <c r="Y12" s="21"/>
      <c r="Z12" s="21"/>
      <c r="AA12" s="21"/>
      <c r="AB12" s="22"/>
      <c r="AC12" s="21"/>
      <c r="AD12" s="21"/>
    </row>
    <row r="13" spans="1:35" s="19" customFormat="1" ht="11.25" customHeight="1" x14ac:dyDescent="0.4">
      <c r="B13" s="10"/>
      <c r="C13" s="10"/>
      <c r="D13" s="10"/>
      <c r="E13" s="10"/>
      <c r="F13" s="10"/>
      <c r="G13" s="10"/>
      <c r="H13" s="10"/>
      <c r="I13" s="10"/>
      <c r="J13" s="67" t="s">
        <v>52</v>
      </c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17"/>
      <c r="W13" s="16"/>
      <c r="X13" s="16"/>
      <c r="Y13" s="16"/>
      <c r="Z13" s="16"/>
      <c r="AA13" s="16"/>
      <c r="AB13" s="17"/>
      <c r="AC13" s="10"/>
      <c r="AD13" s="10"/>
    </row>
    <row r="14" spans="1:35" s="19" customFormat="1" ht="11.25" customHeight="1" x14ac:dyDescent="0.4">
      <c r="A14" s="2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35" s="19" customFormat="1" ht="14.25" customHeight="1" x14ac:dyDescent="0.4">
      <c r="A15" s="26"/>
      <c r="B15" s="10"/>
      <c r="C15" s="10"/>
      <c r="D15" s="10"/>
      <c r="E15" s="10"/>
      <c r="F15" s="10"/>
      <c r="G15" s="10"/>
      <c r="H15" s="10"/>
      <c r="I15" s="10"/>
      <c r="J15" s="64" t="s">
        <v>54</v>
      </c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15"/>
      <c r="W15" s="10"/>
      <c r="X15" s="10"/>
      <c r="Y15" s="10"/>
      <c r="Z15" s="10"/>
      <c r="AA15" s="10"/>
      <c r="AB15" s="15"/>
      <c r="AC15" s="10"/>
      <c r="AD15" s="10"/>
      <c r="AH15" s="29">
        <v>1976804.83</v>
      </c>
      <c r="AI15" s="29"/>
    </row>
    <row r="16" spans="1:35" s="19" customFormat="1" ht="14.25" customHeight="1" x14ac:dyDescent="0.4">
      <c r="B16" s="10"/>
      <c r="C16" s="10"/>
      <c r="D16" s="10"/>
      <c r="E16" s="10"/>
      <c r="F16" s="10"/>
      <c r="G16" s="10"/>
      <c r="H16" s="10"/>
      <c r="I16" s="10"/>
      <c r="J16" s="67" t="s">
        <v>53</v>
      </c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30"/>
      <c r="W16" s="31"/>
      <c r="X16" s="31"/>
      <c r="Y16" s="31"/>
      <c r="Z16" s="31"/>
      <c r="AA16" s="31"/>
      <c r="AB16" s="30"/>
      <c r="AC16" s="10"/>
      <c r="AD16" s="10"/>
      <c r="AE16" s="32"/>
      <c r="AH16" s="29">
        <v>1976809.85</v>
      </c>
      <c r="AI16" s="29"/>
    </row>
    <row r="17" spans="1:38" s="19" customFormat="1" ht="14.25" customHeight="1" x14ac:dyDescent="0.4">
      <c r="A17" s="28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 s="32"/>
      <c r="AG17" s="59">
        <f>J22+L22+O22+R22+U22+W22+Y22+AA22+AC22+AE22+AG22</f>
        <v>79911</v>
      </c>
      <c r="AH17" s="60">
        <f>K22+M22+P22+S22+V22+X22+Z22+AB22+AD22+AF22+AH22</f>
        <v>1323491.08</v>
      </c>
      <c r="AI17" s="33"/>
      <c r="AK17" s="34"/>
      <c r="AL17" s="34"/>
    </row>
    <row r="18" spans="1:38" s="36" customFormat="1" ht="210.75" customHeight="1" x14ac:dyDescent="0.3">
      <c r="A18" s="61" t="s">
        <v>0</v>
      </c>
      <c r="B18" s="61" t="s">
        <v>13</v>
      </c>
      <c r="C18" s="61" t="s">
        <v>14</v>
      </c>
      <c r="D18" s="61" t="s">
        <v>22</v>
      </c>
      <c r="E18" s="61" t="s">
        <v>15</v>
      </c>
      <c r="F18" s="61" t="s">
        <v>23</v>
      </c>
      <c r="G18" s="72" t="s">
        <v>6</v>
      </c>
      <c r="H18" s="72" t="s">
        <v>8</v>
      </c>
      <c r="I18" s="61" t="s">
        <v>21</v>
      </c>
      <c r="J18" s="61" t="s">
        <v>2</v>
      </c>
      <c r="K18" s="61"/>
      <c r="L18" s="61" t="s">
        <v>34</v>
      </c>
      <c r="M18" s="61"/>
      <c r="N18" s="61" t="s">
        <v>36</v>
      </c>
      <c r="O18" s="61" t="s">
        <v>35</v>
      </c>
      <c r="P18" s="61"/>
      <c r="Q18" s="61" t="s">
        <v>38</v>
      </c>
      <c r="R18" s="61" t="s">
        <v>39</v>
      </c>
      <c r="S18" s="61"/>
      <c r="T18" s="61" t="s">
        <v>40</v>
      </c>
      <c r="U18" s="61" t="s">
        <v>41</v>
      </c>
      <c r="V18" s="61"/>
      <c r="W18" s="61" t="s">
        <v>24</v>
      </c>
      <c r="X18" s="61"/>
      <c r="Y18" s="61" t="s">
        <v>43</v>
      </c>
      <c r="Z18" s="61"/>
      <c r="AA18" s="61" t="s">
        <v>45</v>
      </c>
      <c r="AB18" s="61"/>
      <c r="AC18" s="61" t="s">
        <v>46</v>
      </c>
      <c r="AD18" s="61"/>
      <c r="AE18" s="74" t="s">
        <v>47</v>
      </c>
      <c r="AF18" s="74"/>
      <c r="AG18" s="74" t="s">
        <v>48</v>
      </c>
      <c r="AH18" s="74"/>
    </row>
    <row r="19" spans="1:38" s="36" customFormat="1" ht="32.25" customHeight="1" x14ac:dyDescent="0.3">
      <c r="A19" s="61"/>
      <c r="B19" s="61"/>
      <c r="C19" s="61"/>
      <c r="D19" s="61"/>
      <c r="E19" s="61"/>
      <c r="F19" s="61"/>
      <c r="G19" s="72"/>
      <c r="H19" s="72"/>
      <c r="I19" s="61"/>
      <c r="J19" s="61" t="s">
        <v>16</v>
      </c>
      <c r="K19" s="61"/>
      <c r="L19" s="61" t="s">
        <v>17</v>
      </c>
      <c r="M19" s="61"/>
      <c r="N19" s="61"/>
      <c r="O19" s="61" t="s">
        <v>28</v>
      </c>
      <c r="P19" s="61"/>
      <c r="Q19" s="61"/>
      <c r="R19" s="61" t="s">
        <v>27</v>
      </c>
      <c r="S19" s="61"/>
      <c r="T19" s="61"/>
      <c r="U19" s="61" t="s">
        <v>42</v>
      </c>
      <c r="V19" s="61"/>
      <c r="W19" s="61" t="s">
        <v>18</v>
      </c>
      <c r="X19" s="61"/>
      <c r="Y19" s="61" t="s">
        <v>44</v>
      </c>
      <c r="Z19" s="61"/>
      <c r="AA19" s="61" t="s">
        <v>26</v>
      </c>
      <c r="AB19" s="61"/>
      <c r="AC19" s="61" t="s">
        <v>20</v>
      </c>
      <c r="AD19" s="61"/>
      <c r="AE19" s="61" t="s">
        <v>19</v>
      </c>
      <c r="AF19" s="61"/>
      <c r="AG19" s="61" t="s">
        <v>25</v>
      </c>
      <c r="AH19" s="61"/>
    </row>
    <row r="20" spans="1:38" ht="27" customHeight="1" x14ac:dyDescent="0.35">
      <c r="A20" s="61"/>
      <c r="B20" s="61"/>
      <c r="C20" s="61"/>
      <c r="D20" s="61"/>
      <c r="E20" s="61"/>
      <c r="F20" s="61"/>
      <c r="G20" s="72"/>
      <c r="H20" s="72"/>
      <c r="I20" s="61"/>
      <c r="J20" s="35" t="s">
        <v>1</v>
      </c>
      <c r="K20" s="35" t="s">
        <v>4</v>
      </c>
      <c r="L20" s="35" t="s">
        <v>1</v>
      </c>
      <c r="M20" s="35" t="s">
        <v>4</v>
      </c>
      <c r="N20" s="61"/>
      <c r="O20" s="35" t="s">
        <v>1</v>
      </c>
      <c r="P20" s="35" t="s">
        <v>4</v>
      </c>
      <c r="Q20" s="61"/>
      <c r="R20" s="35" t="s">
        <v>1</v>
      </c>
      <c r="S20" s="35" t="s">
        <v>4</v>
      </c>
      <c r="T20" s="61"/>
      <c r="U20" s="35" t="s">
        <v>1</v>
      </c>
      <c r="V20" s="35" t="s">
        <v>4</v>
      </c>
      <c r="W20" s="35" t="s">
        <v>1</v>
      </c>
      <c r="X20" s="35" t="s">
        <v>4</v>
      </c>
      <c r="Y20" s="35" t="s">
        <v>1</v>
      </c>
      <c r="Z20" s="35" t="s">
        <v>4</v>
      </c>
      <c r="AA20" s="35" t="s">
        <v>1</v>
      </c>
      <c r="AB20" s="35" t="s">
        <v>4</v>
      </c>
      <c r="AC20" s="37" t="s">
        <v>7</v>
      </c>
      <c r="AD20" s="37" t="s">
        <v>4</v>
      </c>
      <c r="AE20" s="35" t="s">
        <v>1</v>
      </c>
      <c r="AF20" s="35" t="s">
        <v>4</v>
      </c>
      <c r="AG20" s="35" t="s">
        <v>1</v>
      </c>
      <c r="AH20" s="35" t="s">
        <v>4</v>
      </c>
    </row>
    <row r="21" spans="1:38" x14ac:dyDescent="0.35">
      <c r="A21" s="38">
        <v>1</v>
      </c>
      <c r="B21" s="38">
        <v>2</v>
      </c>
      <c r="C21" s="38">
        <v>3</v>
      </c>
      <c r="D21" s="38">
        <v>4</v>
      </c>
      <c r="E21" s="38">
        <v>5</v>
      </c>
      <c r="F21" s="38">
        <v>6</v>
      </c>
      <c r="G21" s="38">
        <v>7</v>
      </c>
      <c r="H21" s="38">
        <v>8</v>
      </c>
      <c r="I21" s="38">
        <v>9</v>
      </c>
      <c r="J21" s="38">
        <v>10</v>
      </c>
      <c r="K21" s="38">
        <v>11</v>
      </c>
      <c r="L21" s="38">
        <v>12</v>
      </c>
      <c r="M21" s="38">
        <v>13</v>
      </c>
      <c r="N21" s="38">
        <v>14</v>
      </c>
      <c r="O21" s="38">
        <v>15</v>
      </c>
      <c r="P21" s="38">
        <v>16</v>
      </c>
      <c r="Q21" s="38">
        <v>17</v>
      </c>
      <c r="R21" s="38">
        <v>18</v>
      </c>
      <c r="S21" s="38">
        <v>19</v>
      </c>
      <c r="T21" s="38">
        <v>20</v>
      </c>
      <c r="U21" s="38">
        <v>21</v>
      </c>
      <c r="V21" s="38">
        <v>22</v>
      </c>
      <c r="W21" s="38">
        <v>23</v>
      </c>
      <c r="X21" s="38">
        <v>24</v>
      </c>
      <c r="Y21" s="38">
        <v>25</v>
      </c>
      <c r="Z21" s="38">
        <v>26</v>
      </c>
      <c r="AA21" s="38">
        <v>27</v>
      </c>
      <c r="AB21" s="38">
        <v>28</v>
      </c>
      <c r="AC21" s="38">
        <v>29</v>
      </c>
      <c r="AD21" s="38">
        <v>30</v>
      </c>
      <c r="AE21" s="38">
        <v>31</v>
      </c>
      <c r="AF21" s="38">
        <v>32</v>
      </c>
      <c r="AG21" s="38">
        <v>33</v>
      </c>
      <c r="AH21" s="38">
        <v>34</v>
      </c>
    </row>
    <row r="22" spans="1:38" s="9" customFormat="1" ht="22" customHeight="1" x14ac:dyDescent="0.3">
      <c r="A22" s="1"/>
      <c r="B22" s="2" t="s">
        <v>3</v>
      </c>
      <c r="C22" s="3"/>
      <c r="D22" s="4">
        <f t="shared" ref="D22:M22" si="0">SUM(D23:D132)</f>
        <v>44580</v>
      </c>
      <c r="E22" s="4">
        <f t="shared" si="0"/>
        <v>123700</v>
      </c>
      <c r="F22" s="4">
        <f t="shared" si="0"/>
        <v>168280</v>
      </c>
      <c r="G22" s="4">
        <f t="shared" si="0"/>
        <v>7430.0000000000009</v>
      </c>
      <c r="H22" s="4">
        <f t="shared" si="0"/>
        <v>12369.999999999998</v>
      </c>
      <c r="I22" s="4">
        <f t="shared" si="0"/>
        <v>19799.999999999996</v>
      </c>
      <c r="J22" s="5">
        <f t="shared" si="0"/>
        <v>29950</v>
      </c>
      <c r="K22" s="6">
        <f t="shared" si="0"/>
        <v>96139.500000000029</v>
      </c>
      <c r="L22" s="5">
        <f t="shared" si="0"/>
        <v>5254</v>
      </c>
      <c r="M22" s="6">
        <f t="shared" si="0"/>
        <v>44238.679999999978</v>
      </c>
      <c r="N22" s="7">
        <f>L22/G22*100</f>
        <v>70.713324360699858</v>
      </c>
      <c r="O22" s="5">
        <f>SUM(O23:O132)</f>
        <v>9400</v>
      </c>
      <c r="P22" s="6">
        <f>SUM(P23:P132)</f>
        <v>121260</v>
      </c>
      <c r="Q22" s="7">
        <f>O22/G22*100</f>
        <v>126.51413189771196</v>
      </c>
      <c r="R22" s="5">
        <f>SUM(R23:R132)</f>
        <v>10778</v>
      </c>
      <c r="S22" s="6">
        <f>SUM(S23:S132)</f>
        <v>90750.75999999998</v>
      </c>
      <c r="T22" s="7">
        <f>R22/H22*100</f>
        <v>87.130153597413113</v>
      </c>
      <c r="U22" s="5">
        <f t="shared" ref="U22:AH22" si="1">SUM(U23:U132)</f>
        <v>374</v>
      </c>
      <c r="V22" s="6">
        <f t="shared" si="1"/>
        <v>3149.0800000000013</v>
      </c>
      <c r="W22" s="5">
        <f t="shared" si="1"/>
        <v>21138</v>
      </c>
      <c r="X22" s="6">
        <f t="shared" si="1"/>
        <v>881031.84</v>
      </c>
      <c r="Y22" s="5">
        <f t="shared" si="1"/>
        <v>521</v>
      </c>
      <c r="Z22" s="6">
        <f t="shared" si="1"/>
        <v>21715.279999999999</v>
      </c>
      <c r="AA22" s="5">
        <f t="shared" si="1"/>
        <v>2119</v>
      </c>
      <c r="AB22" s="6">
        <f t="shared" si="1"/>
        <v>47338.46</v>
      </c>
      <c r="AC22" s="5">
        <f t="shared" si="1"/>
        <v>73</v>
      </c>
      <c r="AD22" s="6">
        <f t="shared" si="1"/>
        <v>3520.0599999999995</v>
      </c>
      <c r="AE22" s="5">
        <f t="shared" si="1"/>
        <v>130</v>
      </c>
      <c r="AF22" s="6">
        <f t="shared" si="1"/>
        <v>6268.5999999999995</v>
      </c>
      <c r="AG22" s="5">
        <f t="shared" si="1"/>
        <v>174</v>
      </c>
      <c r="AH22" s="6">
        <f t="shared" si="1"/>
        <v>8078.82</v>
      </c>
      <c r="AI22" s="8"/>
      <c r="AK22" s="8"/>
    </row>
    <row r="23" spans="1:38" ht="30" customHeight="1" x14ac:dyDescent="0.35">
      <c r="A23" s="39">
        <v>1</v>
      </c>
      <c r="B23" s="40">
        <v>26</v>
      </c>
      <c r="C23" s="41" t="s">
        <v>55</v>
      </c>
      <c r="D23" s="42">
        <v>733</v>
      </c>
      <c r="E23" s="42">
        <v>2413</v>
      </c>
      <c r="F23" s="42">
        <f>D23+E23</f>
        <v>3146</v>
      </c>
      <c r="G23" s="42">
        <f>D23/3/4*2</f>
        <v>122.16666666666667</v>
      </c>
      <c r="H23" s="42">
        <f>E23/5/4*2</f>
        <v>241.3</v>
      </c>
      <c r="I23" s="42">
        <f>G23+H23</f>
        <v>363.4666666666667</v>
      </c>
      <c r="J23" s="43">
        <v>338</v>
      </c>
      <c r="K23" s="44">
        <v>1084.98</v>
      </c>
      <c r="L23" s="45">
        <v>73</v>
      </c>
      <c r="M23" s="46">
        <v>614.66</v>
      </c>
      <c r="N23" s="47">
        <f>L23/G23*100</f>
        <v>59.754433833560704</v>
      </c>
      <c r="O23" s="45">
        <v>116</v>
      </c>
      <c r="P23" s="46">
        <v>1496.4</v>
      </c>
      <c r="Q23" s="47"/>
      <c r="R23" s="45">
        <v>65</v>
      </c>
      <c r="S23" s="46">
        <v>547.30000000000007</v>
      </c>
      <c r="T23" s="47">
        <f>R23/H23*100</f>
        <v>26.937422295897225</v>
      </c>
      <c r="U23" s="45">
        <v>2</v>
      </c>
      <c r="V23" s="46">
        <v>16.84</v>
      </c>
      <c r="W23" s="45">
        <v>227</v>
      </c>
      <c r="X23" s="46">
        <v>9461.36</v>
      </c>
      <c r="Y23" s="45">
        <v>3</v>
      </c>
      <c r="Z23" s="46">
        <v>125.03999999999999</v>
      </c>
      <c r="AA23" s="45">
        <v>15</v>
      </c>
      <c r="AB23" s="46">
        <v>335.1</v>
      </c>
      <c r="AC23" s="48">
        <v>1</v>
      </c>
      <c r="AD23" s="48">
        <v>48.22</v>
      </c>
      <c r="AE23" s="45">
        <v>8</v>
      </c>
      <c r="AF23" s="46">
        <v>385.76</v>
      </c>
      <c r="AG23" s="45">
        <v>0</v>
      </c>
      <c r="AH23" s="46">
        <v>0</v>
      </c>
      <c r="AI23" s="8"/>
      <c r="AJ23" s="49"/>
      <c r="AK23" s="8"/>
    </row>
    <row r="24" spans="1:38" ht="30" customHeight="1" x14ac:dyDescent="0.35">
      <c r="A24" s="39">
        <v>2</v>
      </c>
      <c r="B24" s="40">
        <v>18</v>
      </c>
      <c r="C24" s="41" t="s">
        <v>56</v>
      </c>
      <c r="D24" s="42">
        <v>8755</v>
      </c>
      <c r="E24" s="42">
        <v>23514</v>
      </c>
      <c r="F24" s="42">
        <f t="shared" ref="F24:F87" si="2">D24+E24</f>
        <v>32269</v>
      </c>
      <c r="G24" s="42">
        <f t="shared" ref="G24:G87" si="3">D24/3/4*2</f>
        <v>1459.1666666666667</v>
      </c>
      <c r="H24" s="42">
        <f t="shared" ref="H24:H87" si="4">E24/5/4*2</f>
        <v>2351.4</v>
      </c>
      <c r="I24" s="42">
        <f t="shared" ref="I24:I87" si="5">G24+H24</f>
        <v>3810.5666666666666</v>
      </c>
      <c r="J24" s="43">
        <v>5062</v>
      </c>
      <c r="K24" s="44">
        <v>16249.019999999999</v>
      </c>
      <c r="L24" s="45">
        <v>1153</v>
      </c>
      <c r="M24" s="46">
        <v>9708.260000000002</v>
      </c>
      <c r="N24" s="47">
        <f t="shared" ref="N24:N87" si="6">L24/G24*100</f>
        <v>79.017704169046254</v>
      </c>
      <c r="O24" s="45">
        <v>0</v>
      </c>
      <c r="P24" s="46">
        <v>0</v>
      </c>
      <c r="Q24" s="47"/>
      <c r="R24" s="45">
        <v>2224</v>
      </c>
      <c r="S24" s="46">
        <v>18726.079999999998</v>
      </c>
      <c r="T24" s="47">
        <f t="shared" ref="T24:T87" si="7">R24/H24*100</f>
        <v>94.581951178021612</v>
      </c>
      <c r="U24" s="45">
        <v>54</v>
      </c>
      <c r="V24" s="46">
        <v>454.68000000000006</v>
      </c>
      <c r="W24" s="45">
        <v>597</v>
      </c>
      <c r="X24" s="46">
        <v>24882.960000000003</v>
      </c>
      <c r="Y24" s="45">
        <v>0</v>
      </c>
      <c r="Z24" s="46">
        <v>0</v>
      </c>
      <c r="AA24" s="45">
        <v>0</v>
      </c>
      <c r="AB24" s="46">
        <v>0</v>
      </c>
      <c r="AC24" s="48">
        <v>47</v>
      </c>
      <c r="AD24" s="48">
        <v>2266.3399999999997</v>
      </c>
      <c r="AE24" s="45">
        <v>34</v>
      </c>
      <c r="AF24" s="46">
        <v>1639.4799999999998</v>
      </c>
      <c r="AG24" s="45">
        <v>0</v>
      </c>
      <c r="AH24" s="46">
        <v>0</v>
      </c>
      <c r="AI24" s="8"/>
      <c r="AJ24" s="49"/>
      <c r="AK24" s="8"/>
    </row>
    <row r="25" spans="1:38" ht="30" customHeight="1" x14ac:dyDescent="0.35">
      <c r="A25" s="39">
        <v>3</v>
      </c>
      <c r="B25" s="40">
        <v>247</v>
      </c>
      <c r="C25" s="41" t="s">
        <v>57</v>
      </c>
      <c r="D25" s="42">
        <v>36</v>
      </c>
      <c r="E25" s="42">
        <v>273</v>
      </c>
      <c r="F25" s="42">
        <f t="shared" si="2"/>
        <v>309</v>
      </c>
      <c r="G25" s="42">
        <f t="shared" si="3"/>
        <v>6</v>
      </c>
      <c r="H25" s="42">
        <f t="shared" si="4"/>
        <v>27.3</v>
      </c>
      <c r="I25" s="42">
        <f t="shared" si="5"/>
        <v>33.299999999999997</v>
      </c>
      <c r="J25" s="43">
        <v>42</v>
      </c>
      <c r="K25" s="44">
        <v>134.82</v>
      </c>
      <c r="L25" s="45">
        <v>1</v>
      </c>
      <c r="M25" s="46">
        <v>8.42</v>
      </c>
      <c r="N25" s="47">
        <f t="shared" si="6"/>
        <v>16.666666666666664</v>
      </c>
      <c r="O25" s="45">
        <v>0</v>
      </c>
      <c r="P25" s="46">
        <v>0</v>
      </c>
      <c r="Q25" s="47"/>
      <c r="R25" s="45">
        <v>25</v>
      </c>
      <c r="S25" s="46">
        <v>210.5</v>
      </c>
      <c r="T25" s="47">
        <f t="shared" si="7"/>
        <v>91.575091575091577</v>
      </c>
      <c r="U25" s="45">
        <v>0</v>
      </c>
      <c r="V25" s="46">
        <v>0</v>
      </c>
      <c r="W25" s="45">
        <v>0</v>
      </c>
      <c r="X25" s="46">
        <v>0</v>
      </c>
      <c r="Y25" s="45">
        <v>0</v>
      </c>
      <c r="Z25" s="46">
        <v>0</v>
      </c>
      <c r="AA25" s="45">
        <v>0</v>
      </c>
      <c r="AB25" s="46">
        <v>0</v>
      </c>
      <c r="AC25" s="48">
        <v>0</v>
      </c>
      <c r="AD25" s="48">
        <v>0</v>
      </c>
      <c r="AE25" s="45">
        <v>0</v>
      </c>
      <c r="AF25" s="46">
        <v>0</v>
      </c>
      <c r="AG25" s="45">
        <v>0</v>
      </c>
      <c r="AH25" s="46">
        <v>0</v>
      </c>
      <c r="AI25" s="8"/>
      <c r="AJ25" s="49"/>
      <c r="AK25" s="8"/>
    </row>
    <row r="26" spans="1:38" ht="30" customHeight="1" x14ac:dyDescent="0.35">
      <c r="A26" s="39">
        <v>4</v>
      </c>
      <c r="B26" s="40">
        <v>60</v>
      </c>
      <c r="C26" s="41" t="s">
        <v>58</v>
      </c>
      <c r="D26" s="42">
        <v>527</v>
      </c>
      <c r="E26" s="42">
        <v>1787</v>
      </c>
      <c r="F26" s="42">
        <f t="shared" si="2"/>
        <v>2314</v>
      </c>
      <c r="G26" s="42">
        <f t="shared" si="3"/>
        <v>87.833333333333329</v>
      </c>
      <c r="H26" s="42">
        <f t="shared" si="4"/>
        <v>178.7</v>
      </c>
      <c r="I26" s="42">
        <f t="shared" si="5"/>
        <v>266.5333333333333</v>
      </c>
      <c r="J26" s="43">
        <v>648</v>
      </c>
      <c r="K26" s="44">
        <v>2080.08</v>
      </c>
      <c r="L26" s="45">
        <v>66</v>
      </c>
      <c r="M26" s="46">
        <v>555.72</v>
      </c>
      <c r="N26" s="47">
        <f t="shared" si="6"/>
        <v>75.142314990512332</v>
      </c>
      <c r="O26" s="45">
        <v>0</v>
      </c>
      <c r="P26" s="46">
        <v>0</v>
      </c>
      <c r="Q26" s="47"/>
      <c r="R26" s="45">
        <v>183</v>
      </c>
      <c r="S26" s="46">
        <v>1540.8600000000001</v>
      </c>
      <c r="T26" s="47">
        <f t="shared" si="7"/>
        <v>102.40626748740907</v>
      </c>
      <c r="U26" s="45">
        <v>6</v>
      </c>
      <c r="V26" s="46">
        <v>50.519999999999996</v>
      </c>
      <c r="W26" s="45">
        <v>0</v>
      </c>
      <c r="X26" s="46">
        <v>0</v>
      </c>
      <c r="Y26" s="45">
        <v>0</v>
      </c>
      <c r="Z26" s="46">
        <v>0</v>
      </c>
      <c r="AA26" s="45">
        <v>0</v>
      </c>
      <c r="AB26" s="46">
        <v>0</v>
      </c>
      <c r="AC26" s="48">
        <v>0</v>
      </c>
      <c r="AD26" s="48">
        <v>0</v>
      </c>
      <c r="AE26" s="45">
        <v>0</v>
      </c>
      <c r="AF26" s="46">
        <v>0</v>
      </c>
      <c r="AG26" s="45">
        <v>0</v>
      </c>
      <c r="AH26" s="46">
        <v>0</v>
      </c>
      <c r="AI26" s="8"/>
      <c r="AJ26" s="49"/>
      <c r="AK26" s="8"/>
    </row>
    <row r="27" spans="1:38" ht="30" customHeight="1" x14ac:dyDescent="0.35">
      <c r="A27" s="39">
        <v>5</v>
      </c>
      <c r="B27" s="40">
        <v>63</v>
      </c>
      <c r="C27" s="41" t="s">
        <v>59</v>
      </c>
      <c r="D27" s="42">
        <v>286</v>
      </c>
      <c r="E27" s="42">
        <v>1301</v>
      </c>
      <c r="F27" s="42">
        <f t="shared" si="2"/>
        <v>1587</v>
      </c>
      <c r="G27" s="42">
        <f t="shared" si="3"/>
        <v>47.666666666666664</v>
      </c>
      <c r="H27" s="42">
        <f t="shared" si="4"/>
        <v>130.1</v>
      </c>
      <c r="I27" s="42">
        <f t="shared" si="5"/>
        <v>177.76666666666665</v>
      </c>
      <c r="J27" s="43">
        <v>377</v>
      </c>
      <c r="K27" s="44">
        <v>1210.1699999999998</v>
      </c>
      <c r="L27" s="45">
        <v>30</v>
      </c>
      <c r="M27" s="46">
        <v>252.60000000000002</v>
      </c>
      <c r="N27" s="47">
        <f t="shared" si="6"/>
        <v>62.93706293706294</v>
      </c>
      <c r="O27" s="45">
        <v>0</v>
      </c>
      <c r="P27" s="46">
        <v>0</v>
      </c>
      <c r="Q27" s="47"/>
      <c r="R27" s="45">
        <v>83</v>
      </c>
      <c r="S27" s="46">
        <v>698.86</v>
      </c>
      <c r="T27" s="47">
        <f t="shared" si="7"/>
        <v>63.797079169869328</v>
      </c>
      <c r="U27" s="45">
        <v>2</v>
      </c>
      <c r="V27" s="46">
        <v>16.84</v>
      </c>
      <c r="W27" s="45">
        <v>0</v>
      </c>
      <c r="X27" s="46">
        <v>0</v>
      </c>
      <c r="Y27" s="45">
        <v>0</v>
      </c>
      <c r="Z27" s="46">
        <v>0</v>
      </c>
      <c r="AA27" s="45">
        <v>0</v>
      </c>
      <c r="AB27" s="46">
        <v>0</v>
      </c>
      <c r="AC27" s="48">
        <v>0</v>
      </c>
      <c r="AD27" s="48">
        <v>0</v>
      </c>
      <c r="AE27" s="45">
        <v>0</v>
      </c>
      <c r="AF27" s="46">
        <v>0</v>
      </c>
      <c r="AG27" s="45">
        <v>0</v>
      </c>
      <c r="AH27" s="46">
        <v>0</v>
      </c>
      <c r="AI27" s="8"/>
      <c r="AJ27" s="49"/>
      <c r="AK27" s="8"/>
    </row>
    <row r="28" spans="1:38" ht="30" customHeight="1" x14ac:dyDescent="0.35">
      <c r="A28" s="39">
        <v>6</v>
      </c>
      <c r="B28" s="40">
        <v>62</v>
      </c>
      <c r="C28" s="41" t="s">
        <v>60</v>
      </c>
      <c r="D28" s="42">
        <v>195</v>
      </c>
      <c r="E28" s="42">
        <v>702</v>
      </c>
      <c r="F28" s="42">
        <f t="shared" si="2"/>
        <v>897</v>
      </c>
      <c r="G28" s="42">
        <f t="shared" si="3"/>
        <v>32.5</v>
      </c>
      <c r="H28" s="42">
        <f t="shared" si="4"/>
        <v>70.2</v>
      </c>
      <c r="I28" s="42">
        <f t="shared" si="5"/>
        <v>102.7</v>
      </c>
      <c r="J28" s="43">
        <v>315</v>
      </c>
      <c r="K28" s="44">
        <v>1011.15</v>
      </c>
      <c r="L28" s="45">
        <v>11</v>
      </c>
      <c r="M28" s="46">
        <v>92.62</v>
      </c>
      <c r="N28" s="47">
        <f t="shared" si="6"/>
        <v>33.846153846153847</v>
      </c>
      <c r="O28" s="45">
        <v>0</v>
      </c>
      <c r="P28" s="46">
        <v>0</v>
      </c>
      <c r="Q28" s="47"/>
      <c r="R28" s="45">
        <v>81</v>
      </c>
      <c r="S28" s="46">
        <v>682.02</v>
      </c>
      <c r="T28" s="47">
        <f t="shared" si="7"/>
        <v>115.38461538461537</v>
      </c>
      <c r="U28" s="45">
        <v>0</v>
      </c>
      <c r="V28" s="46">
        <v>0</v>
      </c>
      <c r="W28" s="45">
        <v>0</v>
      </c>
      <c r="X28" s="46">
        <v>0</v>
      </c>
      <c r="Y28" s="45">
        <v>0</v>
      </c>
      <c r="Z28" s="46">
        <v>0</v>
      </c>
      <c r="AA28" s="45">
        <v>0</v>
      </c>
      <c r="AB28" s="46">
        <v>0</v>
      </c>
      <c r="AC28" s="48">
        <v>0</v>
      </c>
      <c r="AD28" s="48">
        <v>0</v>
      </c>
      <c r="AE28" s="45">
        <v>0</v>
      </c>
      <c r="AF28" s="46">
        <v>0</v>
      </c>
      <c r="AG28" s="45">
        <v>0</v>
      </c>
      <c r="AH28" s="46">
        <v>0</v>
      </c>
      <c r="AI28" s="8"/>
      <c r="AJ28" s="49"/>
      <c r="AK28" s="8"/>
    </row>
    <row r="29" spans="1:38" ht="30" customHeight="1" x14ac:dyDescent="0.35">
      <c r="A29" s="39">
        <v>7</v>
      </c>
      <c r="B29" s="40">
        <v>254</v>
      </c>
      <c r="C29" s="41" t="s">
        <v>61</v>
      </c>
      <c r="D29" s="42">
        <v>370</v>
      </c>
      <c r="E29" s="42">
        <v>1360</v>
      </c>
      <c r="F29" s="42">
        <f t="shared" si="2"/>
        <v>1730</v>
      </c>
      <c r="G29" s="42">
        <f t="shared" si="3"/>
        <v>61.666666666666664</v>
      </c>
      <c r="H29" s="42">
        <f t="shared" si="4"/>
        <v>136</v>
      </c>
      <c r="I29" s="42">
        <f t="shared" si="5"/>
        <v>197.66666666666666</v>
      </c>
      <c r="J29" s="43">
        <v>72</v>
      </c>
      <c r="K29" s="44">
        <v>231.11999999999998</v>
      </c>
      <c r="L29" s="45">
        <v>19</v>
      </c>
      <c r="M29" s="46">
        <v>159.98000000000002</v>
      </c>
      <c r="N29" s="47">
        <f t="shared" si="6"/>
        <v>30.810810810810814</v>
      </c>
      <c r="O29" s="45">
        <v>0</v>
      </c>
      <c r="P29" s="46">
        <v>0</v>
      </c>
      <c r="Q29" s="47"/>
      <c r="R29" s="45">
        <v>0</v>
      </c>
      <c r="S29" s="46">
        <v>0</v>
      </c>
      <c r="T29" s="47">
        <f t="shared" si="7"/>
        <v>0</v>
      </c>
      <c r="U29" s="45">
        <v>78</v>
      </c>
      <c r="V29" s="46">
        <v>656.7600000000001</v>
      </c>
      <c r="W29" s="45">
        <v>0</v>
      </c>
      <c r="X29" s="46">
        <v>0</v>
      </c>
      <c r="Y29" s="45">
        <v>0</v>
      </c>
      <c r="Z29" s="46">
        <v>0</v>
      </c>
      <c r="AA29" s="45">
        <v>0</v>
      </c>
      <c r="AB29" s="46">
        <v>0</v>
      </c>
      <c r="AC29" s="48">
        <v>0</v>
      </c>
      <c r="AD29" s="48">
        <v>0</v>
      </c>
      <c r="AE29" s="45">
        <v>0</v>
      </c>
      <c r="AF29" s="46">
        <v>0</v>
      </c>
      <c r="AG29" s="45">
        <v>0</v>
      </c>
      <c r="AH29" s="46">
        <v>0</v>
      </c>
      <c r="AI29" s="8"/>
      <c r="AJ29" s="49"/>
      <c r="AK29" s="8"/>
    </row>
    <row r="30" spans="1:38" ht="30" customHeight="1" x14ac:dyDescent="0.35">
      <c r="A30" s="39">
        <v>8</v>
      </c>
      <c r="B30" s="40">
        <v>255</v>
      </c>
      <c r="C30" s="41" t="s">
        <v>62</v>
      </c>
      <c r="D30" s="42">
        <v>60</v>
      </c>
      <c r="E30" s="42">
        <v>232</v>
      </c>
      <c r="F30" s="42">
        <f t="shared" si="2"/>
        <v>292</v>
      </c>
      <c r="G30" s="42">
        <f t="shared" si="3"/>
        <v>10</v>
      </c>
      <c r="H30" s="42">
        <f t="shared" si="4"/>
        <v>23.2</v>
      </c>
      <c r="I30" s="42">
        <f t="shared" si="5"/>
        <v>33.200000000000003</v>
      </c>
      <c r="J30" s="43">
        <v>67</v>
      </c>
      <c r="K30" s="44">
        <v>215.07</v>
      </c>
      <c r="L30" s="45">
        <v>7</v>
      </c>
      <c r="M30" s="46">
        <v>58.94</v>
      </c>
      <c r="N30" s="47">
        <f t="shared" si="6"/>
        <v>70</v>
      </c>
      <c r="O30" s="45">
        <v>0</v>
      </c>
      <c r="P30" s="46">
        <v>0</v>
      </c>
      <c r="Q30" s="47"/>
      <c r="R30" s="45">
        <v>17</v>
      </c>
      <c r="S30" s="46">
        <v>143.13999999999999</v>
      </c>
      <c r="T30" s="47">
        <f t="shared" si="7"/>
        <v>73.275862068965523</v>
      </c>
      <c r="U30" s="45">
        <v>0</v>
      </c>
      <c r="V30" s="46">
        <v>0</v>
      </c>
      <c r="W30" s="45">
        <v>0</v>
      </c>
      <c r="X30" s="46">
        <v>0</v>
      </c>
      <c r="Y30" s="45">
        <v>0</v>
      </c>
      <c r="Z30" s="46">
        <v>0</v>
      </c>
      <c r="AA30" s="45">
        <v>0</v>
      </c>
      <c r="AB30" s="46">
        <v>0</v>
      </c>
      <c r="AC30" s="48">
        <v>0</v>
      </c>
      <c r="AD30" s="48">
        <v>0</v>
      </c>
      <c r="AE30" s="45">
        <v>0</v>
      </c>
      <c r="AF30" s="46">
        <v>0</v>
      </c>
      <c r="AG30" s="45">
        <v>0</v>
      </c>
      <c r="AH30" s="46">
        <v>0</v>
      </c>
      <c r="AI30" s="8"/>
      <c r="AJ30" s="49"/>
      <c r="AK30" s="8"/>
    </row>
    <row r="31" spans="1:38" ht="30" customHeight="1" x14ac:dyDescent="0.35">
      <c r="A31" s="39">
        <v>9</v>
      </c>
      <c r="B31" s="40">
        <v>256</v>
      </c>
      <c r="C31" s="41" t="s">
        <v>63</v>
      </c>
      <c r="D31" s="42">
        <v>60</v>
      </c>
      <c r="E31" s="42">
        <v>313</v>
      </c>
      <c r="F31" s="42">
        <f t="shared" si="2"/>
        <v>373</v>
      </c>
      <c r="G31" s="42">
        <f t="shared" si="3"/>
        <v>10</v>
      </c>
      <c r="H31" s="42">
        <f t="shared" si="4"/>
        <v>31.3</v>
      </c>
      <c r="I31" s="42">
        <f t="shared" si="5"/>
        <v>41.3</v>
      </c>
      <c r="J31" s="43">
        <v>61</v>
      </c>
      <c r="K31" s="44">
        <v>195.81</v>
      </c>
      <c r="L31" s="45">
        <v>2</v>
      </c>
      <c r="M31" s="46">
        <v>16.84</v>
      </c>
      <c r="N31" s="47">
        <f t="shared" si="6"/>
        <v>20</v>
      </c>
      <c r="O31" s="45">
        <v>0</v>
      </c>
      <c r="P31" s="46">
        <v>0</v>
      </c>
      <c r="Q31" s="47"/>
      <c r="R31" s="45">
        <v>23</v>
      </c>
      <c r="S31" s="46">
        <v>193.66</v>
      </c>
      <c r="T31" s="47">
        <f t="shared" si="7"/>
        <v>73.482428115015978</v>
      </c>
      <c r="U31" s="45">
        <v>0</v>
      </c>
      <c r="V31" s="46">
        <v>0</v>
      </c>
      <c r="W31" s="45">
        <v>0</v>
      </c>
      <c r="X31" s="46">
        <v>0</v>
      </c>
      <c r="Y31" s="45">
        <v>0</v>
      </c>
      <c r="Z31" s="46">
        <v>0</v>
      </c>
      <c r="AA31" s="45">
        <v>0</v>
      </c>
      <c r="AB31" s="46">
        <v>0</v>
      </c>
      <c r="AC31" s="48">
        <v>0</v>
      </c>
      <c r="AD31" s="48">
        <v>0</v>
      </c>
      <c r="AE31" s="45">
        <v>0</v>
      </c>
      <c r="AF31" s="46">
        <v>0</v>
      </c>
      <c r="AG31" s="45">
        <v>0</v>
      </c>
      <c r="AH31" s="46">
        <v>0</v>
      </c>
      <c r="AI31" s="8"/>
      <c r="AJ31" s="49"/>
      <c r="AK31" s="8"/>
    </row>
    <row r="32" spans="1:38" ht="30" customHeight="1" x14ac:dyDescent="0.35">
      <c r="A32" s="39">
        <v>10</v>
      </c>
      <c r="B32" s="40">
        <v>252</v>
      </c>
      <c r="C32" s="41" t="s">
        <v>64</v>
      </c>
      <c r="D32" s="42">
        <v>55</v>
      </c>
      <c r="E32" s="42">
        <v>165</v>
      </c>
      <c r="F32" s="42">
        <f t="shared" si="2"/>
        <v>220</v>
      </c>
      <c r="G32" s="42">
        <f t="shared" si="3"/>
        <v>9.1666666666666661</v>
      </c>
      <c r="H32" s="42">
        <f t="shared" si="4"/>
        <v>16.5</v>
      </c>
      <c r="I32" s="42">
        <f t="shared" si="5"/>
        <v>25.666666666666664</v>
      </c>
      <c r="J32" s="43">
        <v>19</v>
      </c>
      <c r="K32" s="44">
        <v>60.99</v>
      </c>
      <c r="L32" s="45">
        <v>5</v>
      </c>
      <c r="M32" s="46">
        <v>42.099999999999994</v>
      </c>
      <c r="N32" s="47">
        <f t="shared" si="6"/>
        <v>54.545454545454554</v>
      </c>
      <c r="O32" s="45">
        <v>0</v>
      </c>
      <c r="P32" s="46">
        <v>0</v>
      </c>
      <c r="Q32" s="47"/>
      <c r="R32" s="45">
        <v>11</v>
      </c>
      <c r="S32" s="46">
        <v>92.62</v>
      </c>
      <c r="T32" s="47">
        <f t="shared" si="7"/>
        <v>66.666666666666657</v>
      </c>
      <c r="U32" s="45">
        <v>0</v>
      </c>
      <c r="V32" s="46">
        <v>0</v>
      </c>
      <c r="W32" s="45">
        <v>0</v>
      </c>
      <c r="X32" s="46">
        <v>0</v>
      </c>
      <c r="Y32" s="45">
        <v>0</v>
      </c>
      <c r="Z32" s="46">
        <v>0</v>
      </c>
      <c r="AA32" s="45">
        <v>0</v>
      </c>
      <c r="AB32" s="46">
        <v>0</v>
      </c>
      <c r="AC32" s="48">
        <v>0</v>
      </c>
      <c r="AD32" s="48">
        <v>0</v>
      </c>
      <c r="AE32" s="45">
        <v>0</v>
      </c>
      <c r="AF32" s="46">
        <v>0</v>
      </c>
      <c r="AG32" s="45">
        <v>0</v>
      </c>
      <c r="AH32" s="46">
        <v>0</v>
      </c>
      <c r="AI32" s="8"/>
      <c r="AJ32" s="49"/>
      <c r="AK32" s="8"/>
    </row>
    <row r="33" spans="1:37" ht="30" customHeight="1" x14ac:dyDescent="0.35">
      <c r="A33" s="39">
        <v>11</v>
      </c>
      <c r="B33" s="40">
        <v>27</v>
      </c>
      <c r="C33" s="41" t="s">
        <v>65</v>
      </c>
      <c r="D33" s="42">
        <v>1205</v>
      </c>
      <c r="E33" s="42">
        <v>5688</v>
      </c>
      <c r="F33" s="42">
        <f t="shared" si="2"/>
        <v>6893</v>
      </c>
      <c r="G33" s="42">
        <f t="shared" si="3"/>
        <v>200.83333333333334</v>
      </c>
      <c r="H33" s="42">
        <f t="shared" si="4"/>
        <v>568.79999999999995</v>
      </c>
      <c r="I33" s="42">
        <f t="shared" si="5"/>
        <v>769.63333333333333</v>
      </c>
      <c r="J33" s="43">
        <v>886</v>
      </c>
      <c r="K33" s="44">
        <v>2844.0599999999995</v>
      </c>
      <c r="L33" s="45">
        <v>118</v>
      </c>
      <c r="M33" s="46">
        <v>993.56</v>
      </c>
      <c r="N33" s="47">
        <f t="shared" si="6"/>
        <v>58.755186721991706</v>
      </c>
      <c r="O33" s="45">
        <v>0</v>
      </c>
      <c r="P33" s="46">
        <v>0</v>
      </c>
      <c r="Q33" s="47"/>
      <c r="R33" s="45">
        <v>373</v>
      </c>
      <c r="S33" s="46">
        <v>3140.66</v>
      </c>
      <c r="T33" s="47">
        <f t="shared" si="7"/>
        <v>65.576652601969059</v>
      </c>
      <c r="U33" s="45">
        <v>2</v>
      </c>
      <c r="V33" s="46">
        <v>16.84</v>
      </c>
      <c r="W33" s="45">
        <v>0</v>
      </c>
      <c r="X33" s="46">
        <v>0</v>
      </c>
      <c r="Y33" s="45">
        <v>0</v>
      </c>
      <c r="Z33" s="46">
        <v>0</v>
      </c>
      <c r="AA33" s="45">
        <v>0</v>
      </c>
      <c r="AB33" s="46">
        <v>0</v>
      </c>
      <c r="AC33" s="48">
        <v>0</v>
      </c>
      <c r="AD33" s="48">
        <v>0</v>
      </c>
      <c r="AE33" s="45">
        <v>0</v>
      </c>
      <c r="AF33" s="46">
        <v>0</v>
      </c>
      <c r="AG33" s="45">
        <v>0</v>
      </c>
      <c r="AH33" s="46">
        <v>0</v>
      </c>
      <c r="AI33" s="8"/>
      <c r="AJ33" s="49"/>
      <c r="AK33" s="8"/>
    </row>
    <row r="34" spans="1:37" ht="30" customHeight="1" x14ac:dyDescent="0.35">
      <c r="A34" s="39">
        <v>12</v>
      </c>
      <c r="B34" s="40">
        <v>43</v>
      </c>
      <c r="C34" s="41" t="s">
        <v>66</v>
      </c>
      <c r="D34" s="42">
        <v>283</v>
      </c>
      <c r="E34" s="42">
        <v>1554</v>
      </c>
      <c r="F34" s="42">
        <f t="shared" si="2"/>
        <v>1837</v>
      </c>
      <c r="G34" s="42">
        <f t="shared" si="3"/>
        <v>47.166666666666664</v>
      </c>
      <c r="H34" s="42">
        <f t="shared" si="4"/>
        <v>155.4</v>
      </c>
      <c r="I34" s="42">
        <f t="shared" si="5"/>
        <v>202.56666666666666</v>
      </c>
      <c r="J34" s="43">
        <v>225</v>
      </c>
      <c r="K34" s="44">
        <v>722.25</v>
      </c>
      <c r="L34" s="45">
        <v>28</v>
      </c>
      <c r="M34" s="46">
        <v>235.76</v>
      </c>
      <c r="N34" s="47">
        <f t="shared" si="6"/>
        <v>59.363957597173147</v>
      </c>
      <c r="O34" s="45">
        <v>0</v>
      </c>
      <c r="P34" s="46">
        <v>0</v>
      </c>
      <c r="Q34" s="47"/>
      <c r="R34" s="45">
        <v>94</v>
      </c>
      <c r="S34" s="46">
        <v>791.48</v>
      </c>
      <c r="T34" s="47">
        <f t="shared" si="7"/>
        <v>60.489060489060485</v>
      </c>
      <c r="U34" s="45">
        <v>4</v>
      </c>
      <c r="V34" s="46">
        <v>33.68</v>
      </c>
      <c r="W34" s="45">
        <v>0</v>
      </c>
      <c r="X34" s="46">
        <v>0</v>
      </c>
      <c r="Y34" s="45">
        <v>0</v>
      </c>
      <c r="Z34" s="46">
        <v>0</v>
      </c>
      <c r="AA34" s="45">
        <v>0</v>
      </c>
      <c r="AB34" s="46">
        <v>0</v>
      </c>
      <c r="AC34" s="48">
        <v>0</v>
      </c>
      <c r="AD34" s="48">
        <v>0</v>
      </c>
      <c r="AE34" s="45">
        <v>0</v>
      </c>
      <c r="AF34" s="46">
        <v>0</v>
      </c>
      <c r="AG34" s="45">
        <v>0</v>
      </c>
      <c r="AH34" s="46">
        <v>0</v>
      </c>
      <c r="AI34" s="8"/>
      <c r="AJ34" s="49"/>
      <c r="AK34" s="8"/>
    </row>
    <row r="35" spans="1:37" ht="30" customHeight="1" x14ac:dyDescent="0.35">
      <c r="A35" s="39">
        <v>13</v>
      </c>
      <c r="B35" s="40">
        <v>44</v>
      </c>
      <c r="C35" s="41" t="s">
        <v>67</v>
      </c>
      <c r="D35" s="42">
        <v>109</v>
      </c>
      <c r="E35" s="42">
        <v>617</v>
      </c>
      <c r="F35" s="42">
        <f t="shared" si="2"/>
        <v>726</v>
      </c>
      <c r="G35" s="42">
        <f t="shared" si="3"/>
        <v>18.166666666666668</v>
      </c>
      <c r="H35" s="42">
        <f t="shared" si="4"/>
        <v>61.7</v>
      </c>
      <c r="I35" s="42">
        <f t="shared" si="5"/>
        <v>79.866666666666674</v>
      </c>
      <c r="J35" s="43">
        <v>61</v>
      </c>
      <c r="K35" s="44">
        <v>195.81</v>
      </c>
      <c r="L35" s="45">
        <v>8</v>
      </c>
      <c r="M35" s="46">
        <v>67.36</v>
      </c>
      <c r="N35" s="47">
        <f t="shared" si="6"/>
        <v>44.036697247706421</v>
      </c>
      <c r="O35" s="45">
        <v>0</v>
      </c>
      <c r="P35" s="46">
        <v>0</v>
      </c>
      <c r="Q35" s="47"/>
      <c r="R35" s="45">
        <v>47</v>
      </c>
      <c r="S35" s="46">
        <v>395.74</v>
      </c>
      <c r="T35" s="47">
        <f t="shared" si="7"/>
        <v>76.175040518638568</v>
      </c>
      <c r="U35" s="45">
        <v>1</v>
      </c>
      <c r="V35" s="46">
        <v>8.42</v>
      </c>
      <c r="W35" s="45">
        <v>0</v>
      </c>
      <c r="X35" s="46">
        <v>0</v>
      </c>
      <c r="Y35" s="45">
        <v>0</v>
      </c>
      <c r="Z35" s="46">
        <v>0</v>
      </c>
      <c r="AA35" s="45">
        <v>0</v>
      </c>
      <c r="AB35" s="46">
        <v>0</v>
      </c>
      <c r="AC35" s="48">
        <v>0</v>
      </c>
      <c r="AD35" s="48">
        <v>0</v>
      </c>
      <c r="AE35" s="45">
        <v>0</v>
      </c>
      <c r="AF35" s="46">
        <v>0</v>
      </c>
      <c r="AG35" s="45">
        <v>0</v>
      </c>
      <c r="AH35" s="46">
        <v>0</v>
      </c>
      <c r="AI35" s="8"/>
      <c r="AJ35" s="49"/>
      <c r="AK35" s="8"/>
    </row>
    <row r="36" spans="1:37" ht="30" customHeight="1" x14ac:dyDescent="0.35">
      <c r="A36" s="39">
        <v>14</v>
      </c>
      <c r="B36" s="40">
        <v>411</v>
      </c>
      <c r="C36" s="41" t="s">
        <v>68</v>
      </c>
      <c r="D36" s="42">
        <v>652</v>
      </c>
      <c r="E36" s="42">
        <v>2690</v>
      </c>
      <c r="F36" s="42">
        <f t="shared" si="2"/>
        <v>3342</v>
      </c>
      <c r="G36" s="42">
        <f t="shared" si="3"/>
        <v>108.66666666666667</v>
      </c>
      <c r="H36" s="42">
        <f t="shared" si="4"/>
        <v>269</v>
      </c>
      <c r="I36" s="42">
        <f t="shared" si="5"/>
        <v>377.66666666666669</v>
      </c>
      <c r="J36" s="43">
        <v>886</v>
      </c>
      <c r="K36" s="44">
        <v>2844.0600000000004</v>
      </c>
      <c r="L36" s="45">
        <v>53</v>
      </c>
      <c r="M36" s="46">
        <v>446.25999999999993</v>
      </c>
      <c r="N36" s="47">
        <f t="shared" si="6"/>
        <v>48.773006134969322</v>
      </c>
      <c r="O36" s="45">
        <v>0</v>
      </c>
      <c r="P36" s="46">
        <v>0</v>
      </c>
      <c r="Q36" s="47"/>
      <c r="R36" s="45">
        <v>247</v>
      </c>
      <c r="S36" s="46">
        <v>2079.7399999999998</v>
      </c>
      <c r="T36" s="47">
        <f t="shared" si="7"/>
        <v>91.821561338289953</v>
      </c>
      <c r="U36" s="45">
        <v>8</v>
      </c>
      <c r="V36" s="46">
        <v>67.36</v>
      </c>
      <c r="W36" s="45">
        <v>0</v>
      </c>
      <c r="X36" s="46">
        <v>0</v>
      </c>
      <c r="Y36" s="45">
        <v>0</v>
      </c>
      <c r="Z36" s="46">
        <v>0</v>
      </c>
      <c r="AA36" s="45">
        <v>0</v>
      </c>
      <c r="AB36" s="46">
        <v>0</v>
      </c>
      <c r="AC36" s="48">
        <v>0</v>
      </c>
      <c r="AD36" s="48">
        <v>0</v>
      </c>
      <c r="AE36" s="45">
        <v>2</v>
      </c>
      <c r="AF36" s="46">
        <v>96.44</v>
      </c>
      <c r="AG36" s="45">
        <v>0</v>
      </c>
      <c r="AH36" s="46">
        <v>0</v>
      </c>
      <c r="AI36" s="8"/>
      <c r="AJ36" s="49"/>
      <c r="AK36" s="8"/>
    </row>
    <row r="37" spans="1:37" ht="30" customHeight="1" x14ac:dyDescent="0.35">
      <c r="A37" s="39">
        <v>15</v>
      </c>
      <c r="B37" s="40">
        <v>50</v>
      </c>
      <c r="C37" s="41" t="s">
        <v>69</v>
      </c>
      <c r="D37" s="42">
        <v>1296</v>
      </c>
      <c r="E37" s="42">
        <v>4284</v>
      </c>
      <c r="F37" s="42">
        <f t="shared" si="2"/>
        <v>5580</v>
      </c>
      <c r="G37" s="42">
        <f t="shared" si="3"/>
        <v>216</v>
      </c>
      <c r="H37" s="42">
        <f t="shared" si="4"/>
        <v>428.4</v>
      </c>
      <c r="I37" s="42">
        <f t="shared" si="5"/>
        <v>644.4</v>
      </c>
      <c r="J37" s="43">
        <v>784</v>
      </c>
      <c r="K37" s="44">
        <v>2516.6400000000003</v>
      </c>
      <c r="L37" s="45">
        <v>126</v>
      </c>
      <c r="M37" s="46">
        <v>1060.9199999999998</v>
      </c>
      <c r="N37" s="47">
        <f t="shared" si="6"/>
        <v>58.333333333333336</v>
      </c>
      <c r="O37" s="45">
        <v>0</v>
      </c>
      <c r="P37" s="46">
        <v>0</v>
      </c>
      <c r="Q37" s="47"/>
      <c r="R37" s="45">
        <v>399</v>
      </c>
      <c r="S37" s="46">
        <v>3359.58</v>
      </c>
      <c r="T37" s="47">
        <f t="shared" si="7"/>
        <v>93.137254901960787</v>
      </c>
      <c r="U37" s="45">
        <v>11</v>
      </c>
      <c r="V37" s="46">
        <v>92.62</v>
      </c>
      <c r="W37" s="45">
        <v>0</v>
      </c>
      <c r="X37" s="46">
        <v>0</v>
      </c>
      <c r="Y37" s="45">
        <v>0</v>
      </c>
      <c r="Z37" s="46">
        <v>0</v>
      </c>
      <c r="AA37" s="45">
        <v>0</v>
      </c>
      <c r="AB37" s="46">
        <v>0</v>
      </c>
      <c r="AC37" s="48">
        <v>0</v>
      </c>
      <c r="AD37" s="48">
        <v>0</v>
      </c>
      <c r="AE37" s="45">
        <v>0</v>
      </c>
      <c r="AF37" s="46">
        <v>0</v>
      </c>
      <c r="AG37" s="45">
        <v>0</v>
      </c>
      <c r="AH37" s="46">
        <v>0</v>
      </c>
      <c r="AI37" s="8"/>
      <c r="AJ37" s="49"/>
      <c r="AK37" s="8"/>
    </row>
    <row r="38" spans="1:37" ht="30" customHeight="1" x14ac:dyDescent="0.35">
      <c r="A38" s="39">
        <v>16</v>
      </c>
      <c r="B38" s="40">
        <v>52</v>
      </c>
      <c r="C38" s="41" t="s">
        <v>70</v>
      </c>
      <c r="D38" s="42">
        <v>43</v>
      </c>
      <c r="E38" s="42">
        <v>358</v>
      </c>
      <c r="F38" s="42">
        <f t="shared" si="2"/>
        <v>401</v>
      </c>
      <c r="G38" s="42">
        <f t="shared" si="3"/>
        <v>7.166666666666667</v>
      </c>
      <c r="H38" s="42">
        <f t="shared" si="4"/>
        <v>35.799999999999997</v>
      </c>
      <c r="I38" s="42">
        <f t="shared" si="5"/>
        <v>42.966666666666661</v>
      </c>
      <c r="J38" s="43">
        <v>18</v>
      </c>
      <c r="K38" s="44">
        <v>57.780000000000008</v>
      </c>
      <c r="L38" s="45">
        <v>3</v>
      </c>
      <c r="M38" s="46">
        <v>25.259999999999998</v>
      </c>
      <c r="N38" s="47">
        <f t="shared" si="6"/>
        <v>41.860465116279066</v>
      </c>
      <c r="O38" s="45">
        <v>0</v>
      </c>
      <c r="P38" s="46">
        <v>0</v>
      </c>
      <c r="Q38" s="47"/>
      <c r="R38" s="45">
        <v>18</v>
      </c>
      <c r="S38" s="46">
        <v>151.56</v>
      </c>
      <c r="T38" s="47">
        <f t="shared" si="7"/>
        <v>50.279329608938554</v>
      </c>
      <c r="U38" s="45">
        <v>0</v>
      </c>
      <c r="V38" s="46">
        <v>0</v>
      </c>
      <c r="W38" s="45">
        <v>0</v>
      </c>
      <c r="X38" s="46">
        <v>0</v>
      </c>
      <c r="Y38" s="45">
        <v>0</v>
      </c>
      <c r="Z38" s="46">
        <v>0</v>
      </c>
      <c r="AA38" s="45">
        <v>0</v>
      </c>
      <c r="AB38" s="46">
        <v>0</v>
      </c>
      <c r="AC38" s="48">
        <v>0</v>
      </c>
      <c r="AD38" s="48">
        <v>0</v>
      </c>
      <c r="AE38" s="45">
        <v>0</v>
      </c>
      <c r="AF38" s="46">
        <v>0</v>
      </c>
      <c r="AG38" s="45">
        <v>0</v>
      </c>
      <c r="AH38" s="46">
        <v>0</v>
      </c>
      <c r="AI38" s="8"/>
      <c r="AJ38" s="49"/>
      <c r="AK38" s="8"/>
    </row>
    <row r="39" spans="1:37" ht="30" customHeight="1" x14ac:dyDescent="0.35">
      <c r="A39" s="39">
        <v>17</v>
      </c>
      <c r="B39" s="40">
        <v>9858</v>
      </c>
      <c r="C39" s="41" t="s">
        <v>71</v>
      </c>
      <c r="D39" s="42">
        <v>46</v>
      </c>
      <c r="E39" s="42">
        <v>140</v>
      </c>
      <c r="F39" s="42">
        <f t="shared" si="2"/>
        <v>186</v>
      </c>
      <c r="G39" s="42">
        <f t="shared" si="3"/>
        <v>7.666666666666667</v>
      </c>
      <c r="H39" s="42">
        <f t="shared" si="4"/>
        <v>14</v>
      </c>
      <c r="I39" s="42">
        <f t="shared" si="5"/>
        <v>21.666666666666668</v>
      </c>
      <c r="J39" s="43">
        <v>43</v>
      </c>
      <c r="K39" s="44">
        <v>138.03</v>
      </c>
      <c r="L39" s="45">
        <v>10</v>
      </c>
      <c r="M39" s="46">
        <v>84.2</v>
      </c>
      <c r="N39" s="47">
        <f t="shared" si="6"/>
        <v>130.43478260869566</v>
      </c>
      <c r="O39" s="45">
        <v>0</v>
      </c>
      <c r="P39" s="46">
        <v>0</v>
      </c>
      <c r="Q39" s="47"/>
      <c r="R39" s="45">
        <v>15</v>
      </c>
      <c r="S39" s="46">
        <v>126.30000000000001</v>
      </c>
      <c r="T39" s="47">
        <f t="shared" si="7"/>
        <v>107.14285714285714</v>
      </c>
      <c r="U39" s="45">
        <v>0</v>
      </c>
      <c r="V39" s="46">
        <v>0</v>
      </c>
      <c r="W39" s="45">
        <v>0</v>
      </c>
      <c r="X39" s="46">
        <v>0</v>
      </c>
      <c r="Y39" s="45">
        <v>0</v>
      </c>
      <c r="Z39" s="46">
        <v>0</v>
      </c>
      <c r="AA39" s="45">
        <v>0</v>
      </c>
      <c r="AB39" s="46">
        <v>0</v>
      </c>
      <c r="AC39" s="48">
        <v>7</v>
      </c>
      <c r="AD39" s="48">
        <v>337.53999999999996</v>
      </c>
      <c r="AE39" s="45">
        <v>14</v>
      </c>
      <c r="AF39" s="46">
        <v>675.07999999999993</v>
      </c>
      <c r="AG39" s="45">
        <v>0</v>
      </c>
      <c r="AH39" s="46">
        <v>0</v>
      </c>
      <c r="AI39" s="8"/>
      <c r="AJ39" s="49"/>
      <c r="AK39" s="8"/>
    </row>
    <row r="40" spans="1:37" ht="30" customHeight="1" x14ac:dyDescent="0.35">
      <c r="A40" s="39">
        <v>18</v>
      </c>
      <c r="B40" s="40">
        <v>63463</v>
      </c>
      <c r="C40" s="41" t="s">
        <v>72</v>
      </c>
      <c r="D40" s="42">
        <v>10</v>
      </c>
      <c r="E40" s="42">
        <v>9</v>
      </c>
      <c r="F40" s="42">
        <f t="shared" si="2"/>
        <v>19</v>
      </c>
      <c r="G40" s="42">
        <f t="shared" si="3"/>
        <v>1.6666666666666667</v>
      </c>
      <c r="H40" s="42">
        <f t="shared" si="4"/>
        <v>0.9</v>
      </c>
      <c r="I40" s="42">
        <f t="shared" si="5"/>
        <v>2.5666666666666669</v>
      </c>
      <c r="J40" s="43">
        <v>19</v>
      </c>
      <c r="K40" s="44">
        <v>60.99</v>
      </c>
      <c r="L40" s="45">
        <v>1</v>
      </c>
      <c r="M40" s="46">
        <v>8.42</v>
      </c>
      <c r="N40" s="47">
        <f t="shared" si="6"/>
        <v>60</v>
      </c>
      <c r="O40" s="45">
        <v>0</v>
      </c>
      <c r="P40" s="46">
        <v>0</v>
      </c>
      <c r="Q40" s="47"/>
      <c r="R40" s="45">
        <v>1</v>
      </c>
      <c r="S40" s="46">
        <v>8.42</v>
      </c>
      <c r="T40" s="47">
        <f t="shared" si="7"/>
        <v>111.11111111111111</v>
      </c>
      <c r="U40" s="45">
        <v>0</v>
      </c>
      <c r="V40" s="46">
        <v>0</v>
      </c>
      <c r="W40" s="45">
        <v>0</v>
      </c>
      <c r="X40" s="46">
        <v>0</v>
      </c>
      <c r="Y40" s="45">
        <v>0</v>
      </c>
      <c r="Z40" s="46">
        <v>0</v>
      </c>
      <c r="AA40" s="45">
        <v>0</v>
      </c>
      <c r="AB40" s="46">
        <v>0</v>
      </c>
      <c r="AC40" s="48">
        <v>0</v>
      </c>
      <c r="AD40" s="48">
        <v>0</v>
      </c>
      <c r="AE40" s="45">
        <v>0</v>
      </c>
      <c r="AF40" s="46">
        <v>0</v>
      </c>
      <c r="AG40" s="45">
        <v>0</v>
      </c>
      <c r="AH40" s="46">
        <v>0</v>
      </c>
      <c r="AI40" s="8"/>
      <c r="AJ40" s="49"/>
      <c r="AK40" s="8"/>
    </row>
    <row r="41" spans="1:37" ht="30" customHeight="1" x14ac:dyDescent="0.35">
      <c r="A41" s="39">
        <v>19</v>
      </c>
      <c r="B41" s="40">
        <v>63793</v>
      </c>
      <c r="C41" s="41" t="s">
        <v>73</v>
      </c>
      <c r="D41" s="42">
        <v>36</v>
      </c>
      <c r="E41" s="42">
        <v>43</v>
      </c>
      <c r="F41" s="42">
        <f t="shared" si="2"/>
        <v>79</v>
      </c>
      <c r="G41" s="42">
        <f t="shared" si="3"/>
        <v>6</v>
      </c>
      <c r="H41" s="42">
        <f t="shared" si="4"/>
        <v>4.3</v>
      </c>
      <c r="I41" s="42">
        <f t="shared" si="5"/>
        <v>10.3</v>
      </c>
      <c r="J41" s="43">
        <v>118</v>
      </c>
      <c r="K41" s="44">
        <v>378.78</v>
      </c>
      <c r="L41" s="45">
        <v>38</v>
      </c>
      <c r="M41" s="46">
        <v>319.96000000000004</v>
      </c>
      <c r="N41" s="47">
        <f t="shared" si="6"/>
        <v>633.33333333333326</v>
      </c>
      <c r="O41" s="45">
        <v>0</v>
      </c>
      <c r="P41" s="46">
        <v>0</v>
      </c>
      <c r="Q41" s="47"/>
      <c r="R41" s="45">
        <v>53</v>
      </c>
      <c r="S41" s="46">
        <v>446.26000000000005</v>
      </c>
      <c r="T41" s="47">
        <f t="shared" si="7"/>
        <v>1232.5581395348838</v>
      </c>
      <c r="U41" s="45">
        <v>1</v>
      </c>
      <c r="V41" s="46">
        <v>8.42</v>
      </c>
      <c r="W41" s="45">
        <v>0</v>
      </c>
      <c r="X41" s="46">
        <v>0</v>
      </c>
      <c r="Y41" s="45">
        <v>0</v>
      </c>
      <c r="Z41" s="46">
        <v>0</v>
      </c>
      <c r="AA41" s="45">
        <v>0</v>
      </c>
      <c r="AB41" s="46">
        <v>0</v>
      </c>
      <c r="AC41" s="48">
        <v>0</v>
      </c>
      <c r="AD41" s="48">
        <v>0</v>
      </c>
      <c r="AE41" s="45">
        <v>0</v>
      </c>
      <c r="AF41" s="46">
        <v>0</v>
      </c>
      <c r="AG41" s="45">
        <v>0</v>
      </c>
      <c r="AH41" s="46">
        <v>0</v>
      </c>
      <c r="AI41" s="8"/>
      <c r="AJ41" s="49"/>
      <c r="AK41" s="8"/>
    </row>
    <row r="42" spans="1:37" ht="30" customHeight="1" x14ac:dyDescent="0.35">
      <c r="A42" s="39">
        <v>20</v>
      </c>
      <c r="B42" s="40">
        <v>4423</v>
      </c>
      <c r="C42" s="41" t="s">
        <v>74</v>
      </c>
      <c r="D42" s="42">
        <v>1812</v>
      </c>
      <c r="E42" s="42">
        <v>2938</v>
      </c>
      <c r="F42" s="42">
        <f t="shared" si="2"/>
        <v>4750</v>
      </c>
      <c r="G42" s="42">
        <f t="shared" si="3"/>
        <v>302</v>
      </c>
      <c r="H42" s="42">
        <f t="shared" si="4"/>
        <v>293.8</v>
      </c>
      <c r="I42" s="42">
        <f t="shared" si="5"/>
        <v>595.79999999999995</v>
      </c>
      <c r="J42" s="43">
        <v>655</v>
      </c>
      <c r="K42" s="44">
        <v>2102.5500000000002</v>
      </c>
      <c r="L42" s="45">
        <v>204</v>
      </c>
      <c r="M42" s="46">
        <v>1717.68</v>
      </c>
      <c r="N42" s="47">
        <f t="shared" si="6"/>
        <v>67.549668874172184</v>
      </c>
      <c r="O42" s="45">
        <v>0</v>
      </c>
      <c r="P42" s="46">
        <v>0</v>
      </c>
      <c r="Q42" s="47"/>
      <c r="R42" s="45">
        <v>211</v>
      </c>
      <c r="S42" s="46">
        <v>1776.6200000000003</v>
      </c>
      <c r="T42" s="47">
        <f t="shared" si="7"/>
        <v>71.817562968005447</v>
      </c>
      <c r="U42" s="45">
        <v>5</v>
      </c>
      <c r="V42" s="46">
        <v>42.1</v>
      </c>
      <c r="W42" s="45">
        <v>0</v>
      </c>
      <c r="X42" s="46">
        <v>0</v>
      </c>
      <c r="Y42" s="45">
        <v>0</v>
      </c>
      <c r="Z42" s="46">
        <v>0</v>
      </c>
      <c r="AA42" s="45">
        <v>0</v>
      </c>
      <c r="AB42" s="46">
        <v>0</v>
      </c>
      <c r="AC42" s="48">
        <v>0</v>
      </c>
      <c r="AD42" s="48">
        <v>0</v>
      </c>
      <c r="AE42" s="45">
        <v>0</v>
      </c>
      <c r="AF42" s="46">
        <v>0</v>
      </c>
      <c r="AG42" s="45">
        <v>0</v>
      </c>
      <c r="AH42" s="46">
        <v>0</v>
      </c>
      <c r="AI42" s="8"/>
      <c r="AJ42" s="49"/>
      <c r="AK42" s="8"/>
    </row>
    <row r="43" spans="1:37" ht="30" customHeight="1" x14ac:dyDescent="0.35">
      <c r="A43" s="39">
        <v>21</v>
      </c>
      <c r="B43" s="40">
        <v>6577</v>
      </c>
      <c r="C43" s="41" t="s">
        <v>75</v>
      </c>
      <c r="D43" s="42">
        <v>841</v>
      </c>
      <c r="E43" s="42">
        <v>2374</v>
      </c>
      <c r="F43" s="42">
        <f t="shared" si="2"/>
        <v>3215</v>
      </c>
      <c r="G43" s="42">
        <f t="shared" si="3"/>
        <v>140.16666666666666</v>
      </c>
      <c r="H43" s="42">
        <f t="shared" si="4"/>
        <v>237.4</v>
      </c>
      <c r="I43" s="42">
        <f t="shared" si="5"/>
        <v>377.56666666666666</v>
      </c>
      <c r="J43" s="43">
        <v>1127</v>
      </c>
      <c r="K43" s="44">
        <v>3617.67</v>
      </c>
      <c r="L43" s="45">
        <v>117</v>
      </c>
      <c r="M43" s="46">
        <v>985.14</v>
      </c>
      <c r="N43" s="47">
        <f t="shared" si="6"/>
        <v>83.472057074910822</v>
      </c>
      <c r="O43" s="45">
        <v>0</v>
      </c>
      <c r="P43" s="46">
        <v>0</v>
      </c>
      <c r="Q43" s="47"/>
      <c r="R43" s="45">
        <v>320</v>
      </c>
      <c r="S43" s="46">
        <v>2694.4</v>
      </c>
      <c r="T43" s="47">
        <f t="shared" si="7"/>
        <v>134.79359730412804</v>
      </c>
      <c r="U43" s="45">
        <v>4</v>
      </c>
      <c r="V43" s="46">
        <v>33.68</v>
      </c>
      <c r="W43" s="45">
        <v>0</v>
      </c>
      <c r="X43" s="46">
        <v>0</v>
      </c>
      <c r="Y43" s="45">
        <v>0</v>
      </c>
      <c r="Z43" s="46">
        <v>0</v>
      </c>
      <c r="AA43" s="45">
        <v>0</v>
      </c>
      <c r="AB43" s="46">
        <v>0</v>
      </c>
      <c r="AC43" s="48">
        <v>3</v>
      </c>
      <c r="AD43" s="48">
        <v>144.66</v>
      </c>
      <c r="AE43" s="45">
        <v>0</v>
      </c>
      <c r="AF43" s="46">
        <v>0</v>
      </c>
      <c r="AG43" s="45">
        <v>0</v>
      </c>
      <c r="AH43" s="46">
        <v>0</v>
      </c>
      <c r="AI43" s="8"/>
      <c r="AJ43" s="49"/>
      <c r="AK43" s="8"/>
    </row>
    <row r="44" spans="1:37" ht="30" customHeight="1" x14ac:dyDescent="0.35">
      <c r="A44" s="39">
        <v>22</v>
      </c>
      <c r="B44" s="40">
        <v>4479</v>
      </c>
      <c r="C44" s="41" t="s">
        <v>76</v>
      </c>
      <c r="D44" s="42">
        <v>32</v>
      </c>
      <c r="E44" s="42">
        <v>154</v>
      </c>
      <c r="F44" s="42">
        <f t="shared" si="2"/>
        <v>186</v>
      </c>
      <c r="G44" s="42">
        <f t="shared" si="3"/>
        <v>5.333333333333333</v>
      </c>
      <c r="H44" s="42">
        <f t="shared" si="4"/>
        <v>15.4</v>
      </c>
      <c r="I44" s="42">
        <f t="shared" si="5"/>
        <v>20.733333333333334</v>
      </c>
      <c r="J44" s="43">
        <v>29</v>
      </c>
      <c r="K44" s="44">
        <v>93.09</v>
      </c>
      <c r="L44" s="45">
        <v>2</v>
      </c>
      <c r="M44" s="46">
        <v>16.84</v>
      </c>
      <c r="N44" s="47">
        <f t="shared" si="6"/>
        <v>37.5</v>
      </c>
      <c r="O44" s="45">
        <v>0</v>
      </c>
      <c r="P44" s="46">
        <v>0</v>
      </c>
      <c r="Q44" s="47"/>
      <c r="R44" s="45">
        <v>11</v>
      </c>
      <c r="S44" s="46">
        <v>92.62</v>
      </c>
      <c r="T44" s="47">
        <f t="shared" si="7"/>
        <v>71.428571428571431</v>
      </c>
      <c r="U44" s="45">
        <v>0</v>
      </c>
      <c r="V44" s="46">
        <v>0</v>
      </c>
      <c r="W44" s="45">
        <v>0</v>
      </c>
      <c r="X44" s="46">
        <v>0</v>
      </c>
      <c r="Y44" s="45">
        <v>0</v>
      </c>
      <c r="Z44" s="46">
        <v>0</v>
      </c>
      <c r="AA44" s="45">
        <v>0</v>
      </c>
      <c r="AB44" s="46">
        <v>0</v>
      </c>
      <c r="AC44" s="48">
        <v>0</v>
      </c>
      <c r="AD44" s="48">
        <v>0</v>
      </c>
      <c r="AE44" s="45">
        <v>0</v>
      </c>
      <c r="AF44" s="46">
        <v>0</v>
      </c>
      <c r="AG44" s="45">
        <v>0</v>
      </c>
      <c r="AH44" s="46">
        <v>0</v>
      </c>
      <c r="AI44" s="8"/>
      <c r="AJ44" s="49"/>
      <c r="AK44" s="8"/>
    </row>
    <row r="45" spans="1:37" ht="30" customHeight="1" x14ac:dyDescent="0.35">
      <c r="A45" s="39">
        <v>23</v>
      </c>
      <c r="B45" s="40">
        <v>4477</v>
      </c>
      <c r="C45" s="41" t="s">
        <v>77</v>
      </c>
      <c r="D45" s="42">
        <v>298</v>
      </c>
      <c r="E45" s="42">
        <v>829</v>
      </c>
      <c r="F45" s="42">
        <f t="shared" si="2"/>
        <v>1127</v>
      </c>
      <c r="G45" s="42">
        <f t="shared" si="3"/>
        <v>49.666666666666664</v>
      </c>
      <c r="H45" s="42">
        <f t="shared" si="4"/>
        <v>82.9</v>
      </c>
      <c r="I45" s="42">
        <f t="shared" si="5"/>
        <v>132.56666666666666</v>
      </c>
      <c r="J45" s="43">
        <v>145</v>
      </c>
      <c r="K45" s="44">
        <v>465.45</v>
      </c>
      <c r="L45" s="45">
        <v>21</v>
      </c>
      <c r="M45" s="46">
        <v>176.82</v>
      </c>
      <c r="N45" s="47">
        <f t="shared" si="6"/>
        <v>42.281879194630875</v>
      </c>
      <c r="O45" s="45">
        <v>0</v>
      </c>
      <c r="P45" s="46">
        <v>0</v>
      </c>
      <c r="Q45" s="47"/>
      <c r="R45" s="45">
        <v>39</v>
      </c>
      <c r="S45" s="46">
        <v>328.38000000000005</v>
      </c>
      <c r="T45" s="47">
        <f t="shared" si="7"/>
        <v>47.044632086851621</v>
      </c>
      <c r="U45" s="45">
        <v>1</v>
      </c>
      <c r="V45" s="46">
        <v>8.42</v>
      </c>
      <c r="W45" s="45">
        <v>0</v>
      </c>
      <c r="X45" s="46">
        <v>0</v>
      </c>
      <c r="Y45" s="45">
        <v>0</v>
      </c>
      <c r="Z45" s="46">
        <v>0</v>
      </c>
      <c r="AA45" s="45">
        <v>0</v>
      </c>
      <c r="AB45" s="46">
        <v>0</v>
      </c>
      <c r="AC45" s="48">
        <v>0</v>
      </c>
      <c r="AD45" s="48">
        <v>0</v>
      </c>
      <c r="AE45" s="45">
        <v>0</v>
      </c>
      <c r="AF45" s="46">
        <v>0</v>
      </c>
      <c r="AG45" s="45">
        <v>0</v>
      </c>
      <c r="AH45" s="46">
        <v>0</v>
      </c>
      <c r="AI45" s="8"/>
      <c r="AJ45" s="49"/>
      <c r="AK45" s="8"/>
    </row>
    <row r="46" spans="1:37" ht="30" customHeight="1" x14ac:dyDescent="0.35">
      <c r="A46" s="39">
        <v>24</v>
      </c>
      <c r="B46" s="40">
        <v>4488</v>
      </c>
      <c r="C46" s="41" t="s">
        <v>78</v>
      </c>
      <c r="D46" s="42">
        <v>166</v>
      </c>
      <c r="E46" s="42">
        <v>631</v>
      </c>
      <c r="F46" s="42">
        <f t="shared" si="2"/>
        <v>797</v>
      </c>
      <c r="G46" s="42">
        <f t="shared" si="3"/>
        <v>27.666666666666668</v>
      </c>
      <c r="H46" s="42">
        <f t="shared" si="4"/>
        <v>63.1</v>
      </c>
      <c r="I46" s="42">
        <f t="shared" si="5"/>
        <v>90.766666666666666</v>
      </c>
      <c r="J46" s="43">
        <v>34</v>
      </c>
      <c r="K46" s="44">
        <v>109.14</v>
      </c>
      <c r="L46" s="45">
        <v>8</v>
      </c>
      <c r="M46" s="46">
        <v>67.36</v>
      </c>
      <c r="N46" s="47">
        <f t="shared" si="6"/>
        <v>28.915662650602407</v>
      </c>
      <c r="O46" s="45">
        <v>0</v>
      </c>
      <c r="P46" s="46">
        <v>0</v>
      </c>
      <c r="Q46" s="47"/>
      <c r="R46" s="45">
        <v>14</v>
      </c>
      <c r="S46" s="46">
        <v>117.88</v>
      </c>
      <c r="T46" s="47">
        <f t="shared" si="7"/>
        <v>22.18700475435816</v>
      </c>
      <c r="U46" s="45">
        <v>0</v>
      </c>
      <c r="V46" s="46">
        <v>0</v>
      </c>
      <c r="W46" s="45">
        <v>0</v>
      </c>
      <c r="X46" s="46">
        <v>0</v>
      </c>
      <c r="Y46" s="45">
        <v>0</v>
      </c>
      <c r="Z46" s="46">
        <v>0</v>
      </c>
      <c r="AA46" s="45">
        <v>0</v>
      </c>
      <c r="AB46" s="46">
        <v>0</v>
      </c>
      <c r="AC46" s="48">
        <v>0</v>
      </c>
      <c r="AD46" s="48">
        <v>0</v>
      </c>
      <c r="AE46" s="45">
        <v>0</v>
      </c>
      <c r="AF46" s="46">
        <v>0</v>
      </c>
      <c r="AG46" s="45">
        <v>0</v>
      </c>
      <c r="AH46" s="46">
        <v>0</v>
      </c>
      <c r="AI46" s="8"/>
      <c r="AJ46" s="49"/>
      <c r="AK46" s="8"/>
    </row>
    <row r="47" spans="1:37" ht="30" customHeight="1" x14ac:dyDescent="0.35">
      <c r="A47" s="39">
        <v>25</v>
      </c>
      <c r="B47" s="40">
        <v>4490</v>
      </c>
      <c r="C47" s="41" t="s">
        <v>79</v>
      </c>
      <c r="D47" s="42">
        <v>60</v>
      </c>
      <c r="E47" s="42">
        <v>149</v>
      </c>
      <c r="F47" s="42">
        <f t="shared" si="2"/>
        <v>209</v>
      </c>
      <c r="G47" s="42">
        <f t="shared" si="3"/>
        <v>10</v>
      </c>
      <c r="H47" s="42">
        <f t="shared" si="4"/>
        <v>14.9</v>
      </c>
      <c r="I47" s="42">
        <f t="shared" si="5"/>
        <v>24.9</v>
      </c>
      <c r="J47" s="43">
        <v>39</v>
      </c>
      <c r="K47" s="44">
        <v>125.19000000000001</v>
      </c>
      <c r="L47" s="45">
        <v>5</v>
      </c>
      <c r="M47" s="46">
        <v>42.1</v>
      </c>
      <c r="N47" s="47">
        <f t="shared" si="6"/>
        <v>50</v>
      </c>
      <c r="O47" s="45">
        <v>0</v>
      </c>
      <c r="P47" s="46">
        <v>0</v>
      </c>
      <c r="Q47" s="47"/>
      <c r="R47" s="45">
        <v>13</v>
      </c>
      <c r="S47" s="46">
        <v>109.46000000000001</v>
      </c>
      <c r="T47" s="47">
        <f t="shared" si="7"/>
        <v>87.24832214765101</v>
      </c>
      <c r="U47" s="45">
        <v>0</v>
      </c>
      <c r="V47" s="46">
        <v>0</v>
      </c>
      <c r="W47" s="45">
        <v>0</v>
      </c>
      <c r="X47" s="46">
        <v>0</v>
      </c>
      <c r="Y47" s="45">
        <v>0</v>
      </c>
      <c r="Z47" s="46">
        <v>0</v>
      </c>
      <c r="AA47" s="45">
        <v>0</v>
      </c>
      <c r="AB47" s="46">
        <v>0</v>
      </c>
      <c r="AC47" s="48">
        <v>0</v>
      </c>
      <c r="AD47" s="48">
        <v>0</v>
      </c>
      <c r="AE47" s="45">
        <v>0</v>
      </c>
      <c r="AF47" s="46">
        <v>0</v>
      </c>
      <c r="AG47" s="45">
        <v>0</v>
      </c>
      <c r="AH47" s="46">
        <v>0</v>
      </c>
      <c r="AI47" s="8"/>
      <c r="AJ47" s="49"/>
      <c r="AK47" s="8"/>
    </row>
    <row r="48" spans="1:37" ht="30" customHeight="1" x14ac:dyDescent="0.35">
      <c r="A48" s="39">
        <v>26</v>
      </c>
      <c r="B48" s="40">
        <v>4520</v>
      </c>
      <c r="C48" s="41" t="s">
        <v>80</v>
      </c>
      <c r="D48" s="42">
        <v>49</v>
      </c>
      <c r="E48" s="42">
        <v>145</v>
      </c>
      <c r="F48" s="42">
        <f t="shared" si="2"/>
        <v>194</v>
      </c>
      <c r="G48" s="42">
        <f t="shared" si="3"/>
        <v>8.1666666666666661</v>
      </c>
      <c r="H48" s="42">
        <f t="shared" si="4"/>
        <v>14.5</v>
      </c>
      <c r="I48" s="42">
        <f t="shared" si="5"/>
        <v>22.666666666666664</v>
      </c>
      <c r="J48" s="43">
        <v>63</v>
      </c>
      <c r="K48" s="44">
        <v>202.23</v>
      </c>
      <c r="L48" s="45">
        <v>2</v>
      </c>
      <c r="M48" s="46">
        <v>16.84</v>
      </c>
      <c r="N48" s="47">
        <f t="shared" si="6"/>
        <v>24.489795918367349</v>
      </c>
      <c r="O48" s="45">
        <v>0</v>
      </c>
      <c r="P48" s="46">
        <v>0</v>
      </c>
      <c r="Q48" s="47"/>
      <c r="R48" s="45">
        <v>2</v>
      </c>
      <c r="S48" s="46">
        <v>16.84</v>
      </c>
      <c r="T48" s="47">
        <f t="shared" si="7"/>
        <v>13.793103448275861</v>
      </c>
      <c r="U48" s="45">
        <v>1</v>
      </c>
      <c r="V48" s="46">
        <v>8.42</v>
      </c>
      <c r="W48" s="45">
        <v>0</v>
      </c>
      <c r="X48" s="46">
        <v>0</v>
      </c>
      <c r="Y48" s="45">
        <v>0</v>
      </c>
      <c r="Z48" s="46">
        <v>0</v>
      </c>
      <c r="AA48" s="45">
        <v>0</v>
      </c>
      <c r="AB48" s="46">
        <v>0</v>
      </c>
      <c r="AC48" s="48">
        <v>0</v>
      </c>
      <c r="AD48" s="48">
        <v>0</v>
      </c>
      <c r="AE48" s="45">
        <v>0</v>
      </c>
      <c r="AF48" s="46">
        <v>0</v>
      </c>
      <c r="AG48" s="45">
        <v>0</v>
      </c>
      <c r="AH48" s="46">
        <v>0</v>
      </c>
      <c r="AI48" s="8"/>
      <c r="AJ48" s="49"/>
      <c r="AK48" s="8"/>
    </row>
    <row r="49" spans="1:37" ht="30" customHeight="1" x14ac:dyDescent="0.35">
      <c r="A49" s="39">
        <v>27</v>
      </c>
      <c r="B49" s="40">
        <v>4519</v>
      </c>
      <c r="C49" s="41" t="s">
        <v>81</v>
      </c>
      <c r="D49" s="42">
        <v>32</v>
      </c>
      <c r="E49" s="42">
        <v>183</v>
      </c>
      <c r="F49" s="42">
        <f t="shared" si="2"/>
        <v>215</v>
      </c>
      <c r="G49" s="42">
        <f t="shared" si="3"/>
        <v>5.333333333333333</v>
      </c>
      <c r="H49" s="42">
        <f t="shared" si="4"/>
        <v>18.3</v>
      </c>
      <c r="I49" s="42">
        <f t="shared" si="5"/>
        <v>23.633333333333333</v>
      </c>
      <c r="J49" s="43">
        <v>32</v>
      </c>
      <c r="K49" s="44">
        <v>102.72</v>
      </c>
      <c r="L49" s="45">
        <v>7</v>
      </c>
      <c r="M49" s="46">
        <v>58.94</v>
      </c>
      <c r="N49" s="47">
        <f t="shared" si="6"/>
        <v>131.25</v>
      </c>
      <c r="O49" s="45">
        <v>0</v>
      </c>
      <c r="P49" s="46">
        <v>0</v>
      </c>
      <c r="Q49" s="47"/>
      <c r="R49" s="45">
        <v>13</v>
      </c>
      <c r="S49" s="46">
        <v>109.46000000000001</v>
      </c>
      <c r="T49" s="47">
        <f t="shared" si="7"/>
        <v>71.038251366120221</v>
      </c>
      <c r="U49" s="45">
        <v>0</v>
      </c>
      <c r="V49" s="46">
        <v>0</v>
      </c>
      <c r="W49" s="45">
        <v>0</v>
      </c>
      <c r="X49" s="46">
        <v>0</v>
      </c>
      <c r="Y49" s="45">
        <v>0</v>
      </c>
      <c r="Z49" s="46">
        <v>0</v>
      </c>
      <c r="AA49" s="45">
        <v>0</v>
      </c>
      <c r="AB49" s="46">
        <v>0</v>
      </c>
      <c r="AC49" s="48">
        <v>0</v>
      </c>
      <c r="AD49" s="48">
        <v>0</v>
      </c>
      <c r="AE49" s="45">
        <v>0</v>
      </c>
      <c r="AF49" s="46">
        <v>0</v>
      </c>
      <c r="AG49" s="45">
        <v>0</v>
      </c>
      <c r="AH49" s="46">
        <v>0</v>
      </c>
      <c r="AI49" s="8"/>
      <c r="AJ49" s="49"/>
      <c r="AK49" s="8"/>
    </row>
    <row r="50" spans="1:37" ht="30" customHeight="1" x14ac:dyDescent="0.35">
      <c r="A50" s="39">
        <v>28</v>
      </c>
      <c r="B50" s="40">
        <v>4536</v>
      </c>
      <c r="C50" s="41" t="s">
        <v>82</v>
      </c>
      <c r="D50" s="42">
        <v>1134</v>
      </c>
      <c r="E50" s="42">
        <v>2903</v>
      </c>
      <c r="F50" s="42">
        <f t="shared" si="2"/>
        <v>4037</v>
      </c>
      <c r="G50" s="42">
        <f t="shared" si="3"/>
        <v>189</v>
      </c>
      <c r="H50" s="42">
        <f t="shared" si="4"/>
        <v>290.3</v>
      </c>
      <c r="I50" s="42">
        <f t="shared" si="5"/>
        <v>479.3</v>
      </c>
      <c r="J50" s="43">
        <v>945</v>
      </c>
      <c r="K50" s="44">
        <v>3033.4500000000003</v>
      </c>
      <c r="L50" s="45">
        <v>133</v>
      </c>
      <c r="M50" s="46">
        <v>1119.8599999999999</v>
      </c>
      <c r="N50" s="47">
        <f t="shared" si="6"/>
        <v>70.370370370370367</v>
      </c>
      <c r="O50" s="45">
        <v>0</v>
      </c>
      <c r="P50" s="46">
        <v>0</v>
      </c>
      <c r="Q50" s="47"/>
      <c r="R50" s="45">
        <v>255</v>
      </c>
      <c r="S50" s="46">
        <v>2147.1</v>
      </c>
      <c r="T50" s="47">
        <f t="shared" si="7"/>
        <v>87.840165346193587</v>
      </c>
      <c r="U50" s="45">
        <v>12</v>
      </c>
      <c r="V50" s="46">
        <v>101.03999999999999</v>
      </c>
      <c r="W50" s="45">
        <v>0</v>
      </c>
      <c r="X50" s="46">
        <v>0</v>
      </c>
      <c r="Y50" s="45">
        <v>0</v>
      </c>
      <c r="Z50" s="46">
        <v>0</v>
      </c>
      <c r="AA50" s="45">
        <v>0</v>
      </c>
      <c r="AB50" s="46">
        <v>0</v>
      </c>
      <c r="AC50" s="48">
        <v>0</v>
      </c>
      <c r="AD50" s="48">
        <v>0</v>
      </c>
      <c r="AE50" s="45">
        <v>0</v>
      </c>
      <c r="AF50" s="46">
        <v>0</v>
      </c>
      <c r="AG50" s="45">
        <v>0</v>
      </c>
      <c r="AH50" s="46">
        <v>0</v>
      </c>
      <c r="AI50" s="8"/>
      <c r="AJ50" s="49"/>
      <c r="AK50" s="8"/>
    </row>
    <row r="51" spans="1:37" ht="30" customHeight="1" x14ac:dyDescent="0.35">
      <c r="A51" s="39">
        <v>29</v>
      </c>
      <c r="B51" s="40">
        <v>4541</v>
      </c>
      <c r="C51" s="41" t="s">
        <v>83</v>
      </c>
      <c r="D51" s="42">
        <v>2984</v>
      </c>
      <c r="E51" s="42">
        <v>4774</v>
      </c>
      <c r="F51" s="42">
        <f t="shared" si="2"/>
        <v>7758</v>
      </c>
      <c r="G51" s="42">
        <f t="shared" si="3"/>
        <v>497.33333333333331</v>
      </c>
      <c r="H51" s="42">
        <f t="shared" si="4"/>
        <v>477.4</v>
      </c>
      <c r="I51" s="42">
        <f t="shared" si="5"/>
        <v>974.73333333333335</v>
      </c>
      <c r="J51" s="43">
        <v>1428</v>
      </c>
      <c r="K51" s="44">
        <v>4583.88</v>
      </c>
      <c r="L51" s="45">
        <v>361</v>
      </c>
      <c r="M51" s="46">
        <v>3039.62</v>
      </c>
      <c r="N51" s="47">
        <f t="shared" si="6"/>
        <v>72.58713136729223</v>
      </c>
      <c r="O51" s="45">
        <v>0</v>
      </c>
      <c r="P51" s="46">
        <v>0</v>
      </c>
      <c r="Q51" s="47"/>
      <c r="R51" s="45">
        <v>415</v>
      </c>
      <c r="S51" s="46">
        <v>3494.3</v>
      </c>
      <c r="T51" s="47">
        <f t="shared" si="7"/>
        <v>86.929199832425638</v>
      </c>
      <c r="U51" s="45">
        <v>7</v>
      </c>
      <c r="V51" s="46">
        <v>58.94</v>
      </c>
      <c r="W51" s="45">
        <v>0</v>
      </c>
      <c r="X51" s="46">
        <v>0</v>
      </c>
      <c r="Y51" s="45">
        <v>0</v>
      </c>
      <c r="Z51" s="46">
        <v>0</v>
      </c>
      <c r="AA51" s="45">
        <v>0</v>
      </c>
      <c r="AB51" s="46">
        <v>0</v>
      </c>
      <c r="AC51" s="48">
        <v>0</v>
      </c>
      <c r="AD51" s="48">
        <v>0</v>
      </c>
      <c r="AE51" s="45">
        <v>0</v>
      </c>
      <c r="AF51" s="46">
        <v>0</v>
      </c>
      <c r="AG51" s="45">
        <v>0</v>
      </c>
      <c r="AH51" s="46">
        <v>0</v>
      </c>
      <c r="AI51" s="8"/>
      <c r="AJ51" s="49"/>
      <c r="AK51" s="8"/>
    </row>
    <row r="52" spans="1:37" ht="30" customHeight="1" x14ac:dyDescent="0.35">
      <c r="A52" s="39">
        <v>30</v>
      </c>
      <c r="B52" s="40">
        <v>4538</v>
      </c>
      <c r="C52" s="41" t="s">
        <v>84</v>
      </c>
      <c r="D52" s="42">
        <v>10</v>
      </c>
      <c r="E52" s="42">
        <v>61</v>
      </c>
      <c r="F52" s="42">
        <f t="shared" si="2"/>
        <v>71</v>
      </c>
      <c r="G52" s="42">
        <f t="shared" si="3"/>
        <v>1.6666666666666667</v>
      </c>
      <c r="H52" s="42">
        <f t="shared" si="4"/>
        <v>6.1</v>
      </c>
      <c r="I52" s="42">
        <f t="shared" si="5"/>
        <v>7.7666666666666666</v>
      </c>
      <c r="J52" s="43">
        <v>5</v>
      </c>
      <c r="K52" s="44">
        <v>16.05</v>
      </c>
      <c r="L52" s="45">
        <v>0</v>
      </c>
      <c r="M52" s="46">
        <v>0</v>
      </c>
      <c r="N52" s="47">
        <f t="shared" si="6"/>
        <v>0</v>
      </c>
      <c r="O52" s="45">
        <v>0</v>
      </c>
      <c r="P52" s="46">
        <v>0</v>
      </c>
      <c r="Q52" s="47"/>
      <c r="R52" s="45">
        <v>6</v>
      </c>
      <c r="S52" s="46">
        <v>50.52</v>
      </c>
      <c r="T52" s="47">
        <f t="shared" si="7"/>
        <v>98.360655737704931</v>
      </c>
      <c r="U52" s="45">
        <v>0</v>
      </c>
      <c r="V52" s="46">
        <v>0</v>
      </c>
      <c r="W52" s="45">
        <v>0</v>
      </c>
      <c r="X52" s="46">
        <v>0</v>
      </c>
      <c r="Y52" s="45">
        <v>0</v>
      </c>
      <c r="Z52" s="46">
        <v>0</v>
      </c>
      <c r="AA52" s="45">
        <v>0</v>
      </c>
      <c r="AB52" s="46">
        <v>0</v>
      </c>
      <c r="AC52" s="48">
        <v>0</v>
      </c>
      <c r="AD52" s="48">
        <v>0</v>
      </c>
      <c r="AE52" s="45">
        <v>0</v>
      </c>
      <c r="AF52" s="46">
        <v>0</v>
      </c>
      <c r="AG52" s="45">
        <v>0</v>
      </c>
      <c r="AH52" s="46">
        <v>0</v>
      </c>
      <c r="AI52" s="8"/>
      <c r="AJ52" s="49"/>
      <c r="AK52" s="8"/>
    </row>
    <row r="53" spans="1:37" ht="30" customHeight="1" x14ac:dyDescent="0.35">
      <c r="A53" s="39">
        <v>31</v>
      </c>
      <c r="B53" s="40">
        <v>4543</v>
      </c>
      <c r="C53" s="41" t="s">
        <v>85</v>
      </c>
      <c r="D53" s="42">
        <v>32</v>
      </c>
      <c r="E53" s="42">
        <v>192</v>
      </c>
      <c r="F53" s="42">
        <f t="shared" si="2"/>
        <v>224</v>
      </c>
      <c r="G53" s="42">
        <f t="shared" si="3"/>
        <v>5.333333333333333</v>
      </c>
      <c r="H53" s="42">
        <f t="shared" si="4"/>
        <v>19.2</v>
      </c>
      <c r="I53" s="42">
        <f t="shared" si="5"/>
        <v>24.533333333333331</v>
      </c>
      <c r="J53" s="43">
        <v>15</v>
      </c>
      <c r="K53" s="44">
        <v>48.150000000000006</v>
      </c>
      <c r="L53" s="45">
        <v>5</v>
      </c>
      <c r="M53" s="46">
        <v>42.1</v>
      </c>
      <c r="N53" s="47">
        <f t="shared" si="6"/>
        <v>93.75</v>
      </c>
      <c r="O53" s="45">
        <v>0</v>
      </c>
      <c r="P53" s="46">
        <v>0</v>
      </c>
      <c r="Q53" s="47"/>
      <c r="R53" s="45">
        <v>11</v>
      </c>
      <c r="S53" s="46">
        <v>92.61999999999999</v>
      </c>
      <c r="T53" s="47">
        <f t="shared" si="7"/>
        <v>57.291666666666671</v>
      </c>
      <c r="U53" s="45">
        <v>0</v>
      </c>
      <c r="V53" s="46">
        <v>0</v>
      </c>
      <c r="W53" s="45">
        <v>0</v>
      </c>
      <c r="X53" s="46">
        <v>0</v>
      </c>
      <c r="Y53" s="45">
        <v>0</v>
      </c>
      <c r="Z53" s="46">
        <v>0</v>
      </c>
      <c r="AA53" s="45">
        <v>0</v>
      </c>
      <c r="AB53" s="46">
        <v>0</v>
      </c>
      <c r="AC53" s="48">
        <v>0</v>
      </c>
      <c r="AD53" s="48">
        <v>0</v>
      </c>
      <c r="AE53" s="45">
        <v>0</v>
      </c>
      <c r="AF53" s="46">
        <v>0</v>
      </c>
      <c r="AG53" s="45">
        <v>0</v>
      </c>
      <c r="AH53" s="46">
        <v>0</v>
      </c>
      <c r="AI53" s="8"/>
      <c r="AJ53" s="49"/>
      <c r="AK53" s="8"/>
    </row>
    <row r="54" spans="1:37" ht="30" customHeight="1" x14ac:dyDescent="0.35">
      <c r="A54" s="39">
        <v>32</v>
      </c>
      <c r="B54" s="40">
        <v>4574</v>
      </c>
      <c r="C54" s="41" t="s">
        <v>86</v>
      </c>
      <c r="D54" s="42">
        <v>368</v>
      </c>
      <c r="E54" s="42">
        <v>1169</v>
      </c>
      <c r="F54" s="42">
        <f t="shared" si="2"/>
        <v>1537</v>
      </c>
      <c r="G54" s="42">
        <f t="shared" si="3"/>
        <v>61.333333333333336</v>
      </c>
      <c r="H54" s="42">
        <f t="shared" si="4"/>
        <v>116.9</v>
      </c>
      <c r="I54" s="42">
        <f t="shared" si="5"/>
        <v>178.23333333333335</v>
      </c>
      <c r="J54" s="43">
        <v>545</v>
      </c>
      <c r="K54" s="44">
        <v>1749.45</v>
      </c>
      <c r="L54" s="45">
        <v>45</v>
      </c>
      <c r="M54" s="46">
        <v>378.89999999999992</v>
      </c>
      <c r="N54" s="47">
        <f t="shared" si="6"/>
        <v>73.369565217391298</v>
      </c>
      <c r="O54" s="45">
        <v>0</v>
      </c>
      <c r="P54" s="46">
        <v>0</v>
      </c>
      <c r="Q54" s="47"/>
      <c r="R54" s="45">
        <v>164</v>
      </c>
      <c r="S54" s="46">
        <v>1380.8799999999999</v>
      </c>
      <c r="T54" s="47">
        <f t="shared" si="7"/>
        <v>140.2908468776732</v>
      </c>
      <c r="U54" s="45">
        <v>2</v>
      </c>
      <c r="V54" s="46">
        <v>16.84</v>
      </c>
      <c r="W54" s="45">
        <v>0</v>
      </c>
      <c r="X54" s="46">
        <v>0</v>
      </c>
      <c r="Y54" s="45">
        <v>0</v>
      </c>
      <c r="Z54" s="46">
        <v>0</v>
      </c>
      <c r="AA54" s="45">
        <v>0</v>
      </c>
      <c r="AB54" s="46">
        <v>0</v>
      </c>
      <c r="AC54" s="48">
        <v>0</v>
      </c>
      <c r="AD54" s="48">
        <v>0</v>
      </c>
      <c r="AE54" s="45">
        <v>0</v>
      </c>
      <c r="AF54" s="46">
        <v>0</v>
      </c>
      <c r="AG54" s="45">
        <v>0</v>
      </c>
      <c r="AH54" s="46">
        <v>0</v>
      </c>
      <c r="AI54" s="8"/>
      <c r="AJ54" s="49"/>
      <c r="AK54" s="8"/>
    </row>
    <row r="55" spans="1:37" ht="30" customHeight="1" x14ac:dyDescent="0.35">
      <c r="A55" s="39">
        <v>33</v>
      </c>
      <c r="B55" s="40">
        <v>4577</v>
      </c>
      <c r="C55" s="41" t="s">
        <v>87</v>
      </c>
      <c r="D55" s="42">
        <v>1070</v>
      </c>
      <c r="E55" s="42">
        <v>2330</v>
      </c>
      <c r="F55" s="42">
        <f t="shared" si="2"/>
        <v>3400</v>
      </c>
      <c r="G55" s="42">
        <f t="shared" si="3"/>
        <v>178.33333333333334</v>
      </c>
      <c r="H55" s="42">
        <f t="shared" si="4"/>
        <v>233</v>
      </c>
      <c r="I55" s="42">
        <f t="shared" si="5"/>
        <v>411.33333333333337</v>
      </c>
      <c r="J55" s="43">
        <v>757</v>
      </c>
      <c r="K55" s="44">
        <v>2429.9700000000003</v>
      </c>
      <c r="L55" s="45">
        <v>150</v>
      </c>
      <c r="M55" s="46">
        <v>1263</v>
      </c>
      <c r="N55" s="47">
        <f t="shared" si="6"/>
        <v>84.112149532710276</v>
      </c>
      <c r="O55" s="45">
        <v>0</v>
      </c>
      <c r="P55" s="46">
        <v>0</v>
      </c>
      <c r="Q55" s="47"/>
      <c r="R55" s="45">
        <v>296</v>
      </c>
      <c r="S55" s="46">
        <v>2492.3200000000002</v>
      </c>
      <c r="T55" s="47">
        <f t="shared" si="7"/>
        <v>127.03862660944205</v>
      </c>
      <c r="U55" s="45">
        <v>4</v>
      </c>
      <c r="V55" s="46">
        <v>33.68</v>
      </c>
      <c r="W55" s="45">
        <v>0</v>
      </c>
      <c r="X55" s="46">
        <v>0</v>
      </c>
      <c r="Y55" s="45">
        <v>0</v>
      </c>
      <c r="Z55" s="46">
        <v>0</v>
      </c>
      <c r="AA55" s="45">
        <v>0</v>
      </c>
      <c r="AB55" s="46">
        <v>0</v>
      </c>
      <c r="AC55" s="48">
        <v>0</v>
      </c>
      <c r="AD55" s="48">
        <v>0</v>
      </c>
      <c r="AE55" s="45">
        <v>0</v>
      </c>
      <c r="AF55" s="46">
        <v>0</v>
      </c>
      <c r="AG55" s="45">
        <v>0</v>
      </c>
      <c r="AH55" s="46">
        <v>0</v>
      </c>
      <c r="AI55" s="8"/>
      <c r="AJ55" s="49"/>
      <c r="AK55" s="8"/>
    </row>
    <row r="56" spans="1:37" ht="30" customHeight="1" x14ac:dyDescent="0.35">
      <c r="A56" s="39">
        <v>34</v>
      </c>
      <c r="B56" s="40">
        <v>4624</v>
      </c>
      <c r="C56" s="41" t="s">
        <v>88</v>
      </c>
      <c r="D56" s="42">
        <v>191</v>
      </c>
      <c r="E56" s="42">
        <v>614</v>
      </c>
      <c r="F56" s="42">
        <f t="shared" si="2"/>
        <v>805</v>
      </c>
      <c r="G56" s="42">
        <f t="shared" si="3"/>
        <v>31.833333333333332</v>
      </c>
      <c r="H56" s="42">
        <f t="shared" si="4"/>
        <v>61.4</v>
      </c>
      <c r="I56" s="42">
        <f t="shared" si="5"/>
        <v>93.233333333333334</v>
      </c>
      <c r="J56" s="43">
        <v>110</v>
      </c>
      <c r="K56" s="44">
        <v>353.1</v>
      </c>
      <c r="L56" s="45">
        <v>21</v>
      </c>
      <c r="M56" s="46">
        <v>176.82</v>
      </c>
      <c r="N56" s="47">
        <f t="shared" si="6"/>
        <v>65.968586387434556</v>
      </c>
      <c r="O56" s="45">
        <v>0</v>
      </c>
      <c r="P56" s="46">
        <v>0</v>
      </c>
      <c r="Q56" s="47"/>
      <c r="R56" s="45">
        <v>56</v>
      </c>
      <c r="S56" s="46">
        <v>471.52</v>
      </c>
      <c r="T56" s="47">
        <f t="shared" si="7"/>
        <v>91.205211726384377</v>
      </c>
      <c r="U56" s="45">
        <v>3</v>
      </c>
      <c r="V56" s="46">
        <v>25.259999999999998</v>
      </c>
      <c r="W56" s="45">
        <v>0</v>
      </c>
      <c r="X56" s="46">
        <v>0</v>
      </c>
      <c r="Y56" s="45">
        <v>0</v>
      </c>
      <c r="Z56" s="46">
        <v>0</v>
      </c>
      <c r="AA56" s="45">
        <v>0</v>
      </c>
      <c r="AB56" s="46">
        <v>0</v>
      </c>
      <c r="AC56" s="48">
        <v>0</v>
      </c>
      <c r="AD56" s="48">
        <v>0</v>
      </c>
      <c r="AE56" s="45">
        <v>0</v>
      </c>
      <c r="AF56" s="46">
        <v>0</v>
      </c>
      <c r="AG56" s="45">
        <v>0</v>
      </c>
      <c r="AH56" s="46">
        <v>0</v>
      </c>
      <c r="AI56" s="8"/>
      <c r="AJ56" s="49"/>
      <c r="AK56" s="8"/>
    </row>
    <row r="57" spans="1:37" ht="30" customHeight="1" x14ac:dyDescent="0.35">
      <c r="A57" s="39">
        <v>35</v>
      </c>
      <c r="B57" s="40">
        <v>4643</v>
      </c>
      <c r="C57" s="41" t="s">
        <v>89</v>
      </c>
      <c r="D57" s="42">
        <v>67</v>
      </c>
      <c r="E57" s="42">
        <v>370</v>
      </c>
      <c r="F57" s="42">
        <f t="shared" si="2"/>
        <v>437</v>
      </c>
      <c r="G57" s="42">
        <f t="shared" si="3"/>
        <v>11.166666666666666</v>
      </c>
      <c r="H57" s="42">
        <f t="shared" si="4"/>
        <v>37</v>
      </c>
      <c r="I57" s="42">
        <f t="shared" si="5"/>
        <v>48.166666666666664</v>
      </c>
      <c r="J57" s="43">
        <v>75</v>
      </c>
      <c r="K57" s="44">
        <v>240.75</v>
      </c>
      <c r="L57" s="45">
        <v>8</v>
      </c>
      <c r="M57" s="46">
        <v>67.36</v>
      </c>
      <c r="N57" s="47">
        <f t="shared" si="6"/>
        <v>71.641791044776127</v>
      </c>
      <c r="O57" s="45">
        <v>0</v>
      </c>
      <c r="P57" s="46">
        <v>0</v>
      </c>
      <c r="Q57" s="47"/>
      <c r="R57" s="45">
        <v>22</v>
      </c>
      <c r="S57" s="46">
        <v>185.24</v>
      </c>
      <c r="T57" s="47">
        <f t="shared" si="7"/>
        <v>59.45945945945946</v>
      </c>
      <c r="U57" s="45">
        <v>1</v>
      </c>
      <c r="V57" s="46">
        <v>8.42</v>
      </c>
      <c r="W57" s="45">
        <v>0</v>
      </c>
      <c r="X57" s="46">
        <v>0</v>
      </c>
      <c r="Y57" s="45">
        <v>0</v>
      </c>
      <c r="Z57" s="46">
        <v>0</v>
      </c>
      <c r="AA57" s="45">
        <v>0</v>
      </c>
      <c r="AB57" s="46">
        <v>0</v>
      </c>
      <c r="AC57" s="48">
        <v>0</v>
      </c>
      <c r="AD57" s="48">
        <v>0</v>
      </c>
      <c r="AE57" s="45">
        <v>0</v>
      </c>
      <c r="AF57" s="46">
        <v>0</v>
      </c>
      <c r="AG57" s="45">
        <v>0</v>
      </c>
      <c r="AH57" s="46">
        <v>0</v>
      </c>
      <c r="AI57" s="8"/>
      <c r="AJ57" s="49"/>
      <c r="AK57" s="8"/>
    </row>
    <row r="58" spans="1:37" ht="30" customHeight="1" x14ac:dyDescent="0.35">
      <c r="A58" s="39">
        <v>36</v>
      </c>
      <c r="B58" s="40">
        <v>4646</v>
      </c>
      <c r="C58" s="41" t="s">
        <v>90</v>
      </c>
      <c r="D58" s="42">
        <v>595</v>
      </c>
      <c r="E58" s="42">
        <v>1634</v>
      </c>
      <c r="F58" s="42">
        <f t="shared" si="2"/>
        <v>2229</v>
      </c>
      <c r="G58" s="42">
        <f t="shared" si="3"/>
        <v>99.166666666666671</v>
      </c>
      <c r="H58" s="42">
        <f t="shared" si="4"/>
        <v>163.4</v>
      </c>
      <c r="I58" s="42">
        <f t="shared" si="5"/>
        <v>262.56666666666666</v>
      </c>
      <c r="J58" s="43">
        <v>461</v>
      </c>
      <c r="K58" s="44">
        <v>1479.8100000000002</v>
      </c>
      <c r="L58" s="45">
        <v>97</v>
      </c>
      <c r="M58" s="46">
        <v>816.73999999999978</v>
      </c>
      <c r="N58" s="47">
        <f t="shared" si="6"/>
        <v>97.815126050420162</v>
      </c>
      <c r="O58" s="45">
        <v>0</v>
      </c>
      <c r="P58" s="46">
        <v>0</v>
      </c>
      <c r="Q58" s="47"/>
      <c r="R58" s="45">
        <v>157</v>
      </c>
      <c r="S58" s="46">
        <v>1321.9399999999998</v>
      </c>
      <c r="T58" s="47">
        <f t="shared" si="7"/>
        <v>96.083231334149318</v>
      </c>
      <c r="U58" s="45">
        <v>1</v>
      </c>
      <c r="V58" s="46">
        <v>8.42</v>
      </c>
      <c r="W58" s="45">
        <v>0</v>
      </c>
      <c r="X58" s="46">
        <v>0</v>
      </c>
      <c r="Y58" s="45">
        <v>0</v>
      </c>
      <c r="Z58" s="46">
        <v>0</v>
      </c>
      <c r="AA58" s="45">
        <v>0</v>
      </c>
      <c r="AB58" s="46">
        <v>0</v>
      </c>
      <c r="AC58" s="48">
        <v>0</v>
      </c>
      <c r="AD58" s="48">
        <v>0</v>
      </c>
      <c r="AE58" s="45">
        <v>0</v>
      </c>
      <c r="AF58" s="46">
        <v>0</v>
      </c>
      <c r="AG58" s="45">
        <v>0</v>
      </c>
      <c r="AH58" s="46">
        <v>0</v>
      </c>
      <c r="AI58" s="8"/>
      <c r="AJ58" s="49"/>
      <c r="AK58" s="8"/>
    </row>
    <row r="59" spans="1:37" ht="30" customHeight="1" x14ac:dyDescent="0.35">
      <c r="A59" s="39">
        <v>37</v>
      </c>
      <c r="B59" s="40">
        <v>4656</v>
      </c>
      <c r="C59" s="41" t="s">
        <v>91</v>
      </c>
      <c r="D59" s="42">
        <v>129</v>
      </c>
      <c r="E59" s="42">
        <v>421</v>
      </c>
      <c r="F59" s="42">
        <f t="shared" si="2"/>
        <v>550</v>
      </c>
      <c r="G59" s="42">
        <f t="shared" si="3"/>
        <v>21.5</v>
      </c>
      <c r="H59" s="42">
        <f t="shared" si="4"/>
        <v>42.1</v>
      </c>
      <c r="I59" s="42">
        <f t="shared" si="5"/>
        <v>63.6</v>
      </c>
      <c r="J59" s="43">
        <v>208</v>
      </c>
      <c r="K59" s="44">
        <v>667.68000000000006</v>
      </c>
      <c r="L59" s="45">
        <v>11</v>
      </c>
      <c r="M59" s="46">
        <v>92.62</v>
      </c>
      <c r="N59" s="47">
        <f t="shared" si="6"/>
        <v>51.162790697674424</v>
      </c>
      <c r="O59" s="45">
        <v>0</v>
      </c>
      <c r="P59" s="46">
        <v>0</v>
      </c>
      <c r="Q59" s="47"/>
      <c r="R59" s="45">
        <v>26</v>
      </c>
      <c r="S59" s="46">
        <v>218.92000000000002</v>
      </c>
      <c r="T59" s="47">
        <f t="shared" si="7"/>
        <v>61.757719714964367</v>
      </c>
      <c r="U59" s="45">
        <v>5</v>
      </c>
      <c r="V59" s="46">
        <v>42.1</v>
      </c>
      <c r="W59" s="45">
        <v>0</v>
      </c>
      <c r="X59" s="46">
        <v>0</v>
      </c>
      <c r="Y59" s="45">
        <v>0</v>
      </c>
      <c r="Z59" s="46">
        <v>0</v>
      </c>
      <c r="AA59" s="45">
        <v>0</v>
      </c>
      <c r="AB59" s="46">
        <v>0</v>
      </c>
      <c r="AC59" s="48">
        <v>0</v>
      </c>
      <c r="AD59" s="48">
        <v>0</v>
      </c>
      <c r="AE59" s="45">
        <v>0</v>
      </c>
      <c r="AF59" s="46">
        <v>0</v>
      </c>
      <c r="AG59" s="45">
        <v>0</v>
      </c>
      <c r="AH59" s="46">
        <v>0</v>
      </c>
      <c r="AI59" s="8"/>
      <c r="AJ59" s="49"/>
      <c r="AK59" s="8"/>
    </row>
    <row r="60" spans="1:37" ht="30" customHeight="1" x14ac:dyDescent="0.35">
      <c r="A60" s="39">
        <v>38</v>
      </c>
      <c r="B60" s="40">
        <v>4672</v>
      </c>
      <c r="C60" s="41" t="s">
        <v>92</v>
      </c>
      <c r="D60" s="42">
        <v>75</v>
      </c>
      <c r="E60" s="42">
        <v>397</v>
      </c>
      <c r="F60" s="42">
        <f t="shared" si="2"/>
        <v>472</v>
      </c>
      <c r="G60" s="42">
        <f t="shared" si="3"/>
        <v>12.5</v>
      </c>
      <c r="H60" s="42">
        <f t="shared" si="4"/>
        <v>39.700000000000003</v>
      </c>
      <c r="I60" s="42">
        <f t="shared" si="5"/>
        <v>52.2</v>
      </c>
      <c r="J60" s="43">
        <v>22</v>
      </c>
      <c r="K60" s="44">
        <v>70.62</v>
      </c>
      <c r="L60" s="45">
        <v>5</v>
      </c>
      <c r="M60" s="46">
        <v>42.1</v>
      </c>
      <c r="N60" s="47">
        <f t="shared" si="6"/>
        <v>40</v>
      </c>
      <c r="O60" s="45">
        <v>0</v>
      </c>
      <c r="P60" s="46">
        <v>0</v>
      </c>
      <c r="Q60" s="47"/>
      <c r="R60" s="45">
        <v>24</v>
      </c>
      <c r="S60" s="46">
        <v>202.07999999999998</v>
      </c>
      <c r="T60" s="47">
        <f t="shared" si="7"/>
        <v>60.453400503778333</v>
      </c>
      <c r="U60" s="45">
        <v>0</v>
      </c>
      <c r="V60" s="46">
        <v>0</v>
      </c>
      <c r="W60" s="45">
        <v>0</v>
      </c>
      <c r="X60" s="46">
        <v>0</v>
      </c>
      <c r="Y60" s="45">
        <v>0</v>
      </c>
      <c r="Z60" s="46">
        <v>0</v>
      </c>
      <c r="AA60" s="45">
        <v>0</v>
      </c>
      <c r="AB60" s="46">
        <v>0</v>
      </c>
      <c r="AC60" s="48">
        <v>0</v>
      </c>
      <c r="AD60" s="48">
        <v>0</v>
      </c>
      <c r="AE60" s="45">
        <v>0</v>
      </c>
      <c r="AF60" s="46">
        <v>0</v>
      </c>
      <c r="AG60" s="45">
        <v>0</v>
      </c>
      <c r="AH60" s="46">
        <v>0</v>
      </c>
      <c r="AI60" s="8"/>
      <c r="AJ60" s="49"/>
      <c r="AK60" s="8"/>
    </row>
    <row r="61" spans="1:37" ht="30" customHeight="1" x14ac:dyDescent="0.35">
      <c r="A61" s="39">
        <v>39</v>
      </c>
      <c r="B61" s="40">
        <v>4695</v>
      </c>
      <c r="C61" s="41" t="s">
        <v>93</v>
      </c>
      <c r="D61" s="42">
        <v>66</v>
      </c>
      <c r="E61" s="42">
        <v>184</v>
      </c>
      <c r="F61" s="42">
        <f t="shared" si="2"/>
        <v>250</v>
      </c>
      <c r="G61" s="42">
        <f t="shared" si="3"/>
        <v>11</v>
      </c>
      <c r="H61" s="42">
        <f t="shared" si="4"/>
        <v>18.399999999999999</v>
      </c>
      <c r="I61" s="42">
        <f t="shared" si="5"/>
        <v>29.4</v>
      </c>
      <c r="J61" s="43">
        <v>0</v>
      </c>
      <c r="K61" s="44">
        <v>0</v>
      </c>
      <c r="L61" s="45">
        <v>7</v>
      </c>
      <c r="M61" s="46">
        <v>58.94</v>
      </c>
      <c r="N61" s="47">
        <f t="shared" si="6"/>
        <v>63.636363636363633</v>
      </c>
      <c r="O61" s="45">
        <v>0</v>
      </c>
      <c r="P61" s="46">
        <v>0</v>
      </c>
      <c r="Q61" s="47"/>
      <c r="R61" s="45">
        <v>7</v>
      </c>
      <c r="S61" s="46">
        <v>58.940000000000005</v>
      </c>
      <c r="T61" s="47">
        <f t="shared" si="7"/>
        <v>38.04347826086957</v>
      </c>
      <c r="U61" s="45">
        <v>1</v>
      </c>
      <c r="V61" s="46">
        <v>8.42</v>
      </c>
      <c r="W61" s="45">
        <v>0</v>
      </c>
      <c r="X61" s="46">
        <v>0</v>
      </c>
      <c r="Y61" s="45">
        <v>0</v>
      </c>
      <c r="Z61" s="46">
        <v>0</v>
      </c>
      <c r="AA61" s="45">
        <v>0</v>
      </c>
      <c r="AB61" s="46">
        <v>0</v>
      </c>
      <c r="AC61" s="48">
        <v>0</v>
      </c>
      <c r="AD61" s="48">
        <v>0</v>
      </c>
      <c r="AE61" s="45">
        <v>0</v>
      </c>
      <c r="AF61" s="46">
        <v>0</v>
      </c>
      <c r="AG61" s="45">
        <v>0</v>
      </c>
      <c r="AH61" s="46">
        <v>0</v>
      </c>
      <c r="AI61" s="8"/>
      <c r="AJ61" s="49"/>
      <c r="AK61" s="8"/>
    </row>
    <row r="62" spans="1:37" ht="30" customHeight="1" x14ac:dyDescent="0.35">
      <c r="A62" s="39">
        <v>40</v>
      </c>
      <c r="B62" s="40">
        <v>4701</v>
      </c>
      <c r="C62" s="41" t="s">
        <v>94</v>
      </c>
      <c r="D62" s="42">
        <v>177</v>
      </c>
      <c r="E62" s="42">
        <v>634</v>
      </c>
      <c r="F62" s="42">
        <f t="shared" si="2"/>
        <v>811</v>
      </c>
      <c r="G62" s="42">
        <f t="shared" si="3"/>
        <v>29.5</v>
      </c>
      <c r="H62" s="42">
        <f t="shared" si="4"/>
        <v>63.4</v>
      </c>
      <c r="I62" s="42">
        <f t="shared" si="5"/>
        <v>92.9</v>
      </c>
      <c r="J62" s="43">
        <v>52</v>
      </c>
      <c r="K62" s="44">
        <v>166.92</v>
      </c>
      <c r="L62" s="45">
        <v>17</v>
      </c>
      <c r="M62" s="46">
        <v>143.14000000000001</v>
      </c>
      <c r="N62" s="47">
        <f t="shared" si="6"/>
        <v>57.627118644067799</v>
      </c>
      <c r="O62" s="45">
        <v>0</v>
      </c>
      <c r="P62" s="46">
        <v>0</v>
      </c>
      <c r="Q62" s="47"/>
      <c r="R62" s="45">
        <v>41</v>
      </c>
      <c r="S62" s="46">
        <v>345.21999999999997</v>
      </c>
      <c r="T62" s="47">
        <f t="shared" si="7"/>
        <v>64.66876971608832</v>
      </c>
      <c r="U62" s="45">
        <v>0</v>
      </c>
      <c r="V62" s="46">
        <v>0</v>
      </c>
      <c r="W62" s="45">
        <v>0</v>
      </c>
      <c r="X62" s="46">
        <v>0</v>
      </c>
      <c r="Y62" s="45">
        <v>0</v>
      </c>
      <c r="Z62" s="46">
        <v>0</v>
      </c>
      <c r="AA62" s="45">
        <v>0</v>
      </c>
      <c r="AB62" s="46">
        <v>0</v>
      </c>
      <c r="AC62" s="48">
        <v>0</v>
      </c>
      <c r="AD62" s="48">
        <v>0</v>
      </c>
      <c r="AE62" s="45">
        <v>0</v>
      </c>
      <c r="AF62" s="46">
        <v>0</v>
      </c>
      <c r="AG62" s="45">
        <v>0</v>
      </c>
      <c r="AH62" s="46">
        <v>0</v>
      </c>
      <c r="AI62" s="8"/>
      <c r="AJ62" s="49"/>
      <c r="AK62" s="8"/>
    </row>
    <row r="63" spans="1:37" ht="30" customHeight="1" x14ac:dyDescent="0.35">
      <c r="A63" s="39">
        <v>41</v>
      </c>
      <c r="B63" s="40">
        <v>4730</v>
      </c>
      <c r="C63" s="41" t="s">
        <v>95</v>
      </c>
      <c r="D63" s="42">
        <v>27</v>
      </c>
      <c r="E63" s="42">
        <v>76</v>
      </c>
      <c r="F63" s="42">
        <f t="shared" si="2"/>
        <v>103</v>
      </c>
      <c r="G63" s="42">
        <f t="shared" si="3"/>
        <v>4.5</v>
      </c>
      <c r="H63" s="42">
        <f t="shared" si="4"/>
        <v>7.6</v>
      </c>
      <c r="I63" s="42">
        <f t="shared" si="5"/>
        <v>12.1</v>
      </c>
      <c r="J63" s="43">
        <v>22</v>
      </c>
      <c r="K63" s="44">
        <v>70.62</v>
      </c>
      <c r="L63" s="45">
        <v>4</v>
      </c>
      <c r="M63" s="46">
        <v>33.68</v>
      </c>
      <c r="N63" s="47">
        <f t="shared" si="6"/>
        <v>88.888888888888886</v>
      </c>
      <c r="O63" s="45">
        <v>0</v>
      </c>
      <c r="P63" s="46">
        <v>0</v>
      </c>
      <c r="Q63" s="47"/>
      <c r="R63" s="45">
        <v>5</v>
      </c>
      <c r="S63" s="46">
        <v>42.1</v>
      </c>
      <c r="T63" s="47">
        <f t="shared" si="7"/>
        <v>65.789473684210535</v>
      </c>
      <c r="U63" s="45">
        <v>1</v>
      </c>
      <c r="V63" s="46">
        <v>8.42</v>
      </c>
      <c r="W63" s="45">
        <v>0</v>
      </c>
      <c r="X63" s="46">
        <v>0</v>
      </c>
      <c r="Y63" s="45">
        <v>0</v>
      </c>
      <c r="Z63" s="46">
        <v>0</v>
      </c>
      <c r="AA63" s="45">
        <v>0</v>
      </c>
      <c r="AB63" s="46">
        <v>0</v>
      </c>
      <c r="AC63" s="48">
        <v>0</v>
      </c>
      <c r="AD63" s="48">
        <v>0</v>
      </c>
      <c r="AE63" s="45">
        <v>0</v>
      </c>
      <c r="AF63" s="46">
        <v>0</v>
      </c>
      <c r="AG63" s="45">
        <v>0</v>
      </c>
      <c r="AH63" s="46">
        <v>0</v>
      </c>
      <c r="AI63" s="8"/>
      <c r="AJ63" s="49"/>
      <c r="AK63" s="8"/>
    </row>
    <row r="64" spans="1:37" ht="30" customHeight="1" x14ac:dyDescent="0.35">
      <c r="A64" s="39">
        <v>42</v>
      </c>
      <c r="B64" s="40">
        <v>4739</v>
      </c>
      <c r="C64" s="41" t="s">
        <v>96</v>
      </c>
      <c r="D64" s="42">
        <v>105</v>
      </c>
      <c r="E64" s="42">
        <v>356</v>
      </c>
      <c r="F64" s="42">
        <f t="shared" si="2"/>
        <v>461</v>
      </c>
      <c r="G64" s="42">
        <f t="shared" si="3"/>
        <v>17.5</v>
      </c>
      <c r="H64" s="42">
        <f t="shared" si="4"/>
        <v>35.6</v>
      </c>
      <c r="I64" s="42">
        <f t="shared" si="5"/>
        <v>53.1</v>
      </c>
      <c r="J64" s="43">
        <v>36</v>
      </c>
      <c r="K64" s="44">
        <v>115.56</v>
      </c>
      <c r="L64" s="45">
        <v>3</v>
      </c>
      <c r="M64" s="46">
        <v>25.26</v>
      </c>
      <c r="N64" s="47">
        <f t="shared" si="6"/>
        <v>17.142857142857142</v>
      </c>
      <c r="O64" s="45">
        <v>0</v>
      </c>
      <c r="P64" s="46">
        <v>0</v>
      </c>
      <c r="Q64" s="47"/>
      <c r="R64" s="45">
        <v>21</v>
      </c>
      <c r="S64" s="46">
        <v>176.82</v>
      </c>
      <c r="T64" s="47">
        <f t="shared" si="7"/>
        <v>58.988764044943821</v>
      </c>
      <c r="U64" s="45">
        <v>2</v>
      </c>
      <c r="V64" s="46">
        <v>16.84</v>
      </c>
      <c r="W64" s="45">
        <v>0</v>
      </c>
      <c r="X64" s="46">
        <v>0</v>
      </c>
      <c r="Y64" s="45">
        <v>0</v>
      </c>
      <c r="Z64" s="46">
        <v>0</v>
      </c>
      <c r="AA64" s="45">
        <v>0</v>
      </c>
      <c r="AB64" s="46">
        <v>0</v>
      </c>
      <c r="AC64" s="48">
        <v>0</v>
      </c>
      <c r="AD64" s="48">
        <v>0</v>
      </c>
      <c r="AE64" s="45">
        <v>0</v>
      </c>
      <c r="AF64" s="46">
        <v>0</v>
      </c>
      <c r="AG64" s="45">
        <v>0</v>
      </c>
      <c r="AH64" s="46">
        <v>0</v>
      </c>
      <c r="AI64" s="8"/>
      <c r="AJ64" s="49"/>
      <c r="AK64" s="8"/>
    </row>
    <row r="65" spans="1:37" ht="30" customHeight="1" x14ac:dyDescent="0.35">
      <c r="A65" s="39">
        <v>43</v>
      </c>
      <c r="B65" s="40">
        <v>4769</v>
      </c>
      <c r="C65" s="41" t="s">
        <v>97</v>
      </c>
      <c r="D65" s="42">
        <v>154</v>
      </c>
      <c r="E65" s="42">
        <v>409</v>
      </c>
      <c r="F65" s="42">
        <f t="shared" si="2"/>
        <v>563</v>
      </c>
      <c r="G65" s="42">
        <f t="shared" si="3"/>
        <v>25.666666666666668</v>
      </c>
      <c r="H65" s="42">
        <f t="shared" si="4"/>
        <v>40.9</v>
      </c>
      <c r="I65" s="42">
        <f t="shared" si="5"/>
        <v>66.566666666666663</v>
      </c>
      <c r="J65" s="43">
        <v>105</v>
      </c>
      <c r="K65" s="44">
        <v>337.04999999999995</v>
      </c>
      <c r="L65" s="45">
        <v>17</v>
      </c>
      <c r="M65" s="46">
        <v>143.14000000000001</v>
      </c>
      <c r="N65" s="47">
        <f t="shared" si="6"/>
        <v>66.233766233766232</v>
      </c>
      <c r="O65" s="45">
        <v>0</v>
      </c>
      <c r="P65" s="46">
        <v>0</v>
      </c>
      <c r="Q65" s="47"/>
      <c r="R65" s="45">
        <v>43</v>
      </c>
      <c r="S65" s="46">
        <v>362.06000000000006</v>
      </c>
      <c r="T65" s="47">
        <f t="shared" si="7"/>
        <v>105.13447432762837</v>
      </c>
      <c r="U65" s="45">
        <v>1</v>
      </c>
      <c r="V65" s="46">
        <v>8.42</v>
      </c>
      <c r="W65" s="45">
        <v>0</v>
      </c>
      <c r="X65" s="46">
        <v>0</v>
      </c>
      <c r="Y65" s="45">
        <v>0</v>
      </c>
      <c r="Z65" s="46">
        <v>0</v>
      </c>
      <c r="AA65" s="45">
        <v>0</v>
      </c>
      <c r="AB65" s="46">
        <v>0</v>
      </c>
      <c r="AC65" s="48">
        <v>0</v>
      </c>
      <c r="AD65" s="48">
        <v>0</v>
      </c>
      <c r="AE65" s="45">
        <v>0</v>
      </c>
      <c r="AF65" s="46">
        <v>0</v>
      </c>
      <c r="AG65" s="45">
        <v>0</v>
      </c>
      <c r="AH65" s="46">
        <v>0</v>
      </c>
      <c r="AI65" s="8"/>
      <c r="AJ65" s="49"/>
      <c r="AK65" s="8"/>
    </row>
    <row r="66" spans="1:37" ht="30" customHeight="1" x14ac:dyDescent="0.35">
      <c r="A66" s="39">
        <v>44</v>
      </c>
      <c r="B66" s="40">
        <v>6074</v>
      </c>
      <c r="C66" s="41" t="s">
        <v>98</v>
      </c>
      <c r="D66" s="42">
        <v>27</v>
      </c>
      <c r="E66" s="42">
        <v>134</v>
      </c>
      <c r="F66" s="42">
        <f t="shared" si="2"/>
        <v>161</v>
      </c>
      <c r="G66" s="42">
        <f t="shared" si="3"/>
        <v>4.5</v>
      </c>
      <c r="H66" s="42">
        <f t="shared" si="4"/>
        <v>13.4</v>
      </c>
      <c r="I66" s="42">
        <f t="shared" si="5"/>
        <v>17.899999999999999</v>
      </c>
      <c r="J66" s="43">
        <v>14</v>
      </c>
      <c r="K66" s="44">
        <v>44.940000000000005</v>
      </c>
      <c r="L66" s="45">
        <v>0</v>
      </c>
      <c r="M66" s="46">
        <v>0</v>
      </c>
      <c r="N66" s="47">
        <f t="shared" si="6"/>
        <v>0</v>
      </c>
      <c r="O66" s="45">
        <v>0</v>
      </c>
      <c r="P66" s="46">
        <v>0</v>
      </c>
      <c r="Q66" s="47"/>
      <c r="R66" s="45">
        <v>4</v>
      </c>
      <c r="S66" s="46">
        <v>33.68</v>
      </c>
      <c r="T66" s="47">
        <f t="shared" si="7"/>
        <v>29.850746268656714</v>
      </c>
      <c r="U66" s="45">
        <v>0</v>
      </c>
      <c r="V66" s="46">
        <v>0</v>
      </c>
      <c r="W66" s="45">
        <v>0</v>
      </c>
      <c r="X66" s="46">
        <v>0</v>
      </c>
      <c r="Y66" s="45">
        <v>0</v>
      </c>
      <c r="Z66" s="46">
        <v>0</v>
      </c>
      <c r="AA66" s="45">
        <v>0</v>
      </c>
      <c r="AB66" s="46">
        <v>0</v>
      </c>
      <c r="AC66" s="48">
        <v>0</v>
      </c>
      <c r="AD66" s="48">
        <v>0</v>
      </c>
      <c r="AE66" s="45">
        <v>0</v>
      </c>
      <c r="AF66" s="46">
        <v>0</v>
      </c>
      <c r="AG66" s="45">
        <v>0</v>
      </c>
      <c r="AH66" s="46">
        <v>0</v>
      </c>
      <c r="AI66" s="8"/>
      <c r="AJ66" s="49"/>
      <c r="AK66" s="8"/>
    </row>
    <row r="67" spans="1:37" ht="30" customHeight="1" x14ac:dyDescent="0.35">
      <c r="A67" s="39">
        <v>45</v>
      </c>
      <c r="B67" s="40">
        <v>6111</v>
      </c>
      <c r="C67" s="41" t="s">
        <v>99</v>
      </c>
      <c r="D67" s="42">
        <v>131</v>
      </c>
      <c r="E67" s="42">
        <v>482</v>
      </c>
      <c r="F67" s="42">
        <f t="shared" si="2"/>
        <v>613</v>
      </c>
      <c r="G67" s="42">
        <f t="shared" si="3"/>
        <v>21.833333333333332</v>
      </c>
      <c r="H67" s="42">
        <f t="shared" si="4"/>
        <v>48.2</v>
      </c>
      <c r="I67" s="42">
        <f t="shared" si="5"/>
        <v>70.033333333333331</v>
      </c>
      <c r="J67" s="43">
        <v>72</v>
      </c>
      <c r="K67" s="44">
        <v>231.12</v>
      </c>
      <c r="L67" s="45">
        <v>14</v>
      </c>
      <c r="M67" s="46">
        <v>117.88</v>
      </c>
      <c r="N67" s="47">
        <f t="shared" si="6"/>
        <v>64.122137404580158</v>
      </c>
      <c r="O67" s="45">
        <v>0</v>
      </c>
      <c r="P67" s="46">
        <v>0</v>
      </c>
      <c r="Q67" s="47"/>
      <c r="R67" s="45">
        <v>31</v>
      </c>
      <c r="S67" s="46">
        <v>261.02</v>
      </c>
      <c r="T67" s="47">
        <f t="shared" si="7"/>
        <v>64.315352697095435</v>
      </c>
      <c r="U67" s="45">
        <v>0</v>
      </c>
      <c r="V67" s="46">
        <v>0</v>
      </c>
      <c r="W67" s="45">
        <v>0</v>
      </c>
      <c r="X67" s="46">
        <v>0</v>
      </c>
      <c r="Y67" s="45">
        <v>0</v>
      </c>
      <c r="Z67" s="46">
        <v>0</v>
      </c>
      <c r="AA67" s="45">
        <v>0</v>
      </c>
      <c r="AB67" s="46">
        <v>0</v>
      </c>
      <c r="AC67" s="48">
        <v>0</v>
      </c>
      <c r="AD67" s="48">
        <v>0</v>
      </c>
      <c r="AE67" s="45">
        <v>0</v>
      </c>
      <c r="AF67" s="46">
        <v>0</v>
      </c>
      <c r="AG67" s="45">
        <v>0</v>
      </c>
      <c r="AH67" s="46">
        <v>0</v>
      </c>
      <c r="AI67" s="8"/>
      <c r="AJ67" s="49"/>
      <c r="AK67" s="8"/>
    </row>
    <row r="68" spans="1:37" ht="30" customHeight="1" x14ac:dyDescent="0.35">
      <c r="A68" s="39">
        <v>46</v>
      </c>
      <c r="B68" s="40">
        <v>6130</v>
      </c>
      <c r="C68" s="41" t="s">
        <v>100</v>
      </c>
      <c r="D68" s="42">
        <v>199</v>
      </c>
      <c r="E68" s="42">
        <v>706</v>
      </c>
      <c r="F68" s="42">
        <f t="shared" si="2"/>
        <v>905</v>
      </c>
      <c r="G68" s="42">
        <f t="shared" si="3"/>
        <v>33.166666666666664</v>
      </c>
      <c r="H68" s="42">
        <f t="shared" si="4"/>
        <v>70.599999999999994</v>
      </c>
      <c r="I68" s="42">
        <f t="shared" si="5"/>
        <v>103.76666666666665</v>
      </c>
      <c r="J68" s="43">
        <v>80</v>
      </c>
      <c r="K68" s="44">
        <v>256.8</v>
      </c>
      <c r="L68" s="45">
        <v>23</v>
      </c>
      <c r="M68" s="46">
        <v>193.66</v>
      </c>
      <c r="N68" s="47">
        <f t="shared" si="6"/>
        <v>69.346733668341713</v>
      </c>
      <c r="O68" s="45">
        <v>0</v>
      </c>
      <c r="P68" s="46">
        <v>0</v>
      </c>
      <c r="Q68" s="47"/>
      <c r="R68" s="45">
        <v>55</v>
      </c>
      <c r="S68" s="46">
        <v>463.09999999999997</v>
      </c>
      <c r="T68" s="47">
        <f t="shared" si="7"/>
        <v>77.903682719546751</v>
      </c>
      <c r="U68" s="45">
        <v>1</v>
      </c>
      <c r="V68" s="46">
        <v>8.42</v>
      </c>
      <c r="W68" s="45">
        <v>0</v>
      </c>
      <c r="X68" s="46">
        <v>0</v>
      </c>
      <c r="Y68" s="45">
        <v>0</v>
      </c>
      <c r="Z68" s="46">
        <v>0</v>
      </c>
      <c r="AA68" s="45">
        <v>0</v>
      </c>
      <c r="AB68" s="46">
        <v>0</v>
      </c>
      <c r="AC68" s="48">
        <v>0</v>
      </c>
      <c r="AD68" s="48">
        <v>0</v>
      </c>
      <c r="AE68" s="45">
        <v>0</v>
      </c>
      <c r="AF68" s="46">
        <v>0</v>
      </c>
      <c r="AG68" s="45">
        <v>0</v>
      </c>
      <c r="AH68" s="46">
        <v>0</v>
      </c>
      <c r="AI68" s="8"/>
      <c r="AJ68" s="49"/>
      <c r="AK68" s="8"/>
    </row>
    <row r="69" spans="1:37" ht="30" customHeight="1" x14ac:dyDescent="0.35">
      <c r="A69" s="39">
        <v>47</v>
      </c>
      <c r="B69" s="40">
        <v>4772</v>
      </c>
      <c r="C69" s="41" t="s">
        <v>101</v>
      </c>
      <c r="D69" s="42">
        <v>320</v>
      </c>
      <c r="E69" s="42">
        <v>664</v>
      </c>
      <c r="F69" s="42">
        <f t="shared" si="2"/>
        <v>984</v>
      </c>
      <c r="G69" s="42">
        <f t="shared" si="3"/>
        <v>53.333333333333336</v>
      </c>
      <c r="H69" s="42">
        <f t="shared" si="4"/>
        <v>66.400000000000006</v>
      </c>
      <c r="I69" s="42">
        <f t="shared" si="5"/>
        <v>119.73333333333335</v>
      </c>
      <c r="J69" s="43">
        <v>228</v>
      </c>
      <c r="K69" s="44">
        <v>731.88</v>
      </c>
      <c r="L69" s="45">
        <v>40</v>
      </c>
      <c r="M69" s="46">
        <v>336.79999999999995</v>
      </c>
      <c r="N69" s="47">
        <f t="shared" si="6"/>
        <v>75</v>
      </c>
      <c r="O69" s="45">
        <v>0</v>
      </c>
      <c r="P69" s="46">
        <v>0</v>
      </c>
      <c r="Q69" s="47"/>
      <c r="R69" s="45">
        <v>43</v>
      </c>
      <c r="S69" s="46">
        <v>362.06</v>
      </c>
      <c r="T69" s="47">
        <f t="shared" si="7"/>
        <v>64.759036144578303</v>
      </c>
      <c r="U69" s="45">
        <v>0</v>
      </c>
      <c r="V69" s="46">
        <v>0</v>
      </c>
      <c r="W69" s="45">
        <v>0</v>
      </c>
      <c r="X69" s="46">
        <v>0</v>
      </c>
      <c r="Y69" s="45">
        <v>0</v>
      </c>
      <c r="Z69" s="46">
        <v>0</v>
      </c>
      <c r="AA69" s="45">
        <v>0</v>
      </c>
      <c r="AB69" s="46">
        <v>0</v>
      </c>
      <c r="AC69" s="48">
        <v>0</v>
      </c>
      <c r="AD69" s="48">
        <v>0</v>
      </c>
      <c r="AE69" s="45">
        <v>0</v>
      </c>
      <c r="AF69" s="46">
        <v>0</v>
      </c>
      <c r="AG69" s="45">
        <v>0</v>
      </c>
      <c r="AH69" s="46">
        <v>0</v>
      </c>
      <c r="AI69" s="8"/>
      <c r="AJ69" s="49"/>
      <c r="AK69" s="8"/>
    </row>
    <row r="70" spans="1:37" ht="30" customHeight="1" x14ac:dyDescent="0.35">
      <c r="A70" s="39">
        <v>48</v>
      </c>
      <c r="B70" s="40">
        <v>6400</v>
      </c>
      <c r="C70" s="41" t="s">
        <v>102</v>
      </c>
      <c r="D70" s="42">
        <v>1135</v>
      </c>
      <c r="E70" s="42">
        <v>1993</v>
      </c>
      <c r="F70" s="42">
        <f t="shared" si="2"/>
        <v>3128</v>
      </c>
      <c r="G70" s="42">
        <f t="shared" si="3"/>
        <v>189.16666666666666</v>
      </c>
      <c r="H70" s="42">
        <f t="shared" si="4"/>
        <v>199.3</v>
      </c>
      <c r="I70" s="42">
        <f t="shared" si="5"/>
        <v>388.4666666666667</v>
      </c>
      <c r="J70" s="43">
        <v>547</v>
      </c>
      <c r="K70" s="44">
        <v>1755.8700000000003</v>
      </c>
      <c r="L70" s="45">
        <v>176</v>
      </c>
      <c r="M70" s="46">
        <v>1481.92</v>
      </c>
      <c r="N70" s="47">
        <f t="shared" si="6"/>
        <v>93.039647577092509</v>
      </c>
      <c r="O70" s="45">
        <v>0</v>
      </c>
      <c r="P70" s="46">
        <v>0</v>
      </c>
      <c r="Q70" s="47"/>
      <c r="R70" s="45">
        <v>167</v>
      </c>
      <c r="S70" s="46">
        <v>1406.1399999999999</v>
      </c>
      <c r="T70" s="47">
        <f t="shared" si="7"/>
        <v>83.79327646763673</v>
      </c>
      <c r="U70" s="45">
        <v>4</v>
      </c>
      <c r="V70" s="46">
        <v>33.68</v>
      </c>
      <c r="W70" s="45">
        <v>0</v>
      </c>
      <c r="X70" s="46">
        <v>0</v>
      </c>
      <c r="Y70" s="45">
        <v>0</v>
      </c>
      <c r="Z70" s="46">
        <v>0</v>
      </c>
      <c r="AA70" s="45">
        <v>0</v>
      </c>
      <c r="AB70" s="46">
        <v>0</v>
      </c>
      <c r="AC70" s="48">
        <v>0</v>
      </c>
      <c r="AD70" s="48">
        <v>0</v>
      </c>
      <c r="AE70" s="45">
        <v>0</v>
      </c>
      <c r="AF70" s="46">
        <v>0</v>
      </c>
      <c r="AG70" s="45">
        <v>0</v>
      </c>
      <c r="AH70" s="46">
        <v>0</v>
      </c>
      <c r="AI70" s="8"/>
      <c r="AJ70" s="49"/>
      <c r="AK70" s="8"/>
    </row>
    <row r="71" spans="1:37" ht="30" customHeight="1" x14ac:dyDescent="0.35">
      <c r="A71" s="39">
        <v>49</v>
      </c>
      <c r="B71" s="40">
        <v>6490</v>
      </c>
      <c r="C71" s="41" t="s">
        <v>103</v>
      </c>
      <c r="D71" s="42">
        <v>154</v>
      </c>
      <c r="E71" s="42">
        <v>596</v>
      </c>
      <c r="F71" s="42">
        <f t="shared" si="2"/>
        <v>750</v>
      </c>
      <c r="G71" s="42">
        <f t="shared" si="3"/>
        <v>25.666666666666668</v>
      </c>
      <c r="H71" s="42">
        <f t="shared" si="4"/>
        <v>59.6</v>
      </c>
      <c r="I71" s="42">
        <f t="shared" si="5"/>
        <v>85.266666666666666</v>
      </c>
      <c r="J71" s="43">
        <v>159</v>
      </c>
      <c r="K71" s="44">
        <v>510.39</v>
      </c>
      <c r="L71" s="45">
        <v>17</v>
      </c>
      <c r="M71" s="46">
        <v>143.14000000000001</v>
      </c>
      <c r="N71" s="47">
        <f t="shared" si="6"/>
        <v>66.233766233766232</v>
      </c>
      <c r="O71" s="45">
        <v>0</v>
      </c>
      <c r="P71" s="46">
        <v>0</v>
      </c>
      <c r="Q71" s="47"/>
      <c r="R71" s="45">
        <v>47</v>
      </c>
      <c r="S71" s="46">
        <v>395.74</v>
      </c>
      <c r="T71" s="47">
        <f t="shared" si="7"/>
        <v>78.859060402684563</v>
      </c>
      <c r="U71" s="45">
        <v>0</v>
      </c>
      <c r="V71" s="46">
        <v>0</v>
      </c>
      <c r="W71" s="45">
        <v>0</v>
      </c>
      <c r="X71" s="46">
        <v>0</v>
      </c>
      <c r="Y71" s="45">
        <v>0</v>
      </c>
      <c r="Z71" s="46">
        <v>0</v>
      </c>
      <c r="AA71" s="45">
        <v>0</v>
      </c>
      <c r="AB71" s="46">
        <v>0</v>
      </c>
      <c r="AC71" s="48">
        <v>0</v>
      </c>
      <c r="AD71" s="48">
        <v>0</v>
      </c>
      <c r="AE71" s="45">
        <v>0</v>
      </c>
      <c r="AF71" s="46">
        <v>0</v>
      </c>
      <c r="AG71" s="45">
        <v>0</v>
      </c>
      <c r="AH71" s="46">
        <v>0</v>
      </c>
      <c r="AI71" s="8"/>
      <c r="AJ71" s="49"/>
      <c r="AK71" s="8"/>
    </row>
    <row r="72" spans="1:37" ht="30" customHeight="1" x14ac:dyDescent="0.35">
      <c r="A72" s="39">
        <v>50</v>
      </c>
      <c r="B72" s="40">
        <v>6495</v>
      </c>
      <c r="C72" s="41" t="s">
        <v>104</v>
      </c>
      <c r="D72" s="42">
        <v>84</v>
      </c>
      <c r="E72" s="42">
        <v>274</v>
      </c>
      <c r="F72" s="42">
        <f t="shared" si="2"/>
        <v>358</v>
      </c>
      <c r="G72" s="42">
        <f t="shared" si="3"/>
        <v>14</v>
      </c>
      <c r="H72" s="42">
        <f t="shared" si="4"/>
        <v>27.4</v>
      </c>
      <c r="I72" s="42">
        <f t="shared" si="5"/>
        <v>41.4</v>
      </c>
      <c r="J72" s="43">
        <v>36</v>
      </c>
      <c r="K72" s="44">
        <v>115.56</v>
      </c>
      <c r="L72" s="45">
        <v>5</v>
      </c>
      <c r="M72" s="46">
        <v>42.1</v>
      </c>
      <c r="N72" s="47">
        <f t="shared" si="6"/>
        <v>35.714285714285715</v>
      </c>
      <c r="O72" s="45">
        <v>0</v>
      </c>
      <c r="P72" s="46">
        <v>0</v>
      </c>
      <c r="Q72" s="47"/>
      <c r="R72" s="45">
        <v>27</v>
      </c>
      <c r="S72" s="46">
        <v>227.33999999999997</v>
      </c>
      <c r="T72" s="47">
        <f t="shared" si="7"/>
        <v>98.540145985401466</v>
      </c>
      <c r="U72" s="45">
        <v>0</v>
      </c>
      <c r="V72" s="46">
        <v>0</v>
      </c>
      <c r="W72" s="45">
        <v>0</v>
      </c>
      <c r="X72" s="46">
        <v>0</v>
      </c>
      <c r="Y72" s="45">
        <v>0</v>
      </c>
      <c r="Z72" s="46">
        <v>0</v>
      </c>
      <c r="AA72" s="45">
        <v>0</v>
      </c>
      <c r="AB72" s="46">
        <v>0</v>
      </c>
      <c r="AC72" s="48">
        <v>0</v>
      </c>
      <c r="AD72" s="48">
        <v>0</v>
      </c>
      <c r="AE72" s="45">
        <v>0</v>
      </c>
      <c r="AF72" s="46">
        <v>0</v>
      </c>
      <c r="AG72" s="45">
        <v>0</v>
      </c>
      <c r="AH72" s="46">
        <v>0</v>
      </c>
      <c r="AI72" s="8"/>
      <c r="AJ72" s="49"/>
      <c r="AK72" s="8"/>
    </row>
    <row r="73" spans="1:37" ht="30" customHeight="1" x14ac:dyDescent="0.35">
      <c r="A73" s="39">
        <v>51</v>
      </c>
      <c r="B73" s="40">
        <v>6948</v>
      </c>
      <c r="C73" s="41" t="s">
        <v>105</v>
      </c>
      <c r="D73" s="42">
        <v>225</v>
      </c>
      <c r="E73" s="42">
        <v>644</v>
      </c>
      <c r="F73" s="42">
        <f t="shared" si="2"/>
        <v>869</v>
      </c>
      <c r="G73" s="42">
        <f t="shared" si="3"/>
        <v>37.5</v>
      </c>
      <c r="H73" s="42">
        <f t="shared" si="4"/>
        <v>64.400000000000006</v>
      </c>
      <c r="I73" s="42">
        <f t="shared" si="5"/>
        <v>101.9</v>
      </c>
      <c r="J73" s="43">
        <v>102</v>
      </c>
      <c r="K73" s="44">
        <v>327.42</v>
      </c>
      <c r="L73" s="45">
        <v>19</v>
      </c>
      <c r="M73" s="46">
        <v>159.97999999999999</v>
      </c>
      <c r="N73" s="47">
        <f t="shared" si="6"/>
        <v>50.666666666666671</v>
      </c>
      <c r="O73" s="45">
        <v>0</v>
      </c>
      <c r="P73" s="46">
        <v>0</v>
      </c>
      <c r="Q73" s="47"/>
      <c r="R73" s="45">
        <v>28</v>
      </c>
      <c r="S73" s="46">
        <v>235.76</v>
      </c>
      <c r="T73" s="47">
        <f t="shared" si="7"/>
        <v>43.478260869565219</v>
      </c>
      <c r="U73" s="45">
        <v>0</v>
      </c>
      <c r="V73" s="46">
        <v>0</v>
      </c>
      <c r="W73" s="45">
        <v>0</v>
      </c>
      <c r="X73" s="46">
        <v>0</v>
      </c>
      <c r="Y73" s="45">
        <v>0</v>
      </c>
      <c r="Z73" s="46">
        <v>0</v>
      </c>
      <c r="AA73" s="45">
        <v>0</v>
      </c>
      <c r="AB73" s="46">
        <v>0</v>
      </c>
      <c r="AC73" s="48">
        <v>0</v>
      </c>
      <c r="AD73" s="48">
        <v>0</v>
      </c>
      <c r="AE73" s="45">
        <v>0</v>
      </c>
      <c r="AF73" s="46">
        <v>0</v>
      </c>
      <c r="AG73" s="45">
        <v>0</v>
      </c>
      <c r="AH73" s="46">
        <v>0</v>
      </c>
      <c r="AI73" s="8"/>
      <c r="AJ73" s="49"/>
      <c r="AK73" s="8"/>
    </row>
    <row r="74" spans="1:37" ht="30" customHeight="1" x14ac:dyDescent="0.35">
      <c r="A74" s="39">
        <v>52</v>
      </c>
      <c r="B74" s="40">
        <v>4712</v>
      </c>
      <c r="C74" s="41" t="s">
        <v>106</v>
      </c>
      <c r="D74" s="42">
        <v>222</v>
      </c>
      <c r="E74" s="42">
        <v>852</v>
      </c>
      <c r="F74" s="42">
        <f t="shared" si="2"/>
        <v>1074</v>
      </c>
      <c r="G74" s="42">
        <f t="shared" si="3"/>
        <v>37</v>
      </c>
      <c r="H74" s="42">
        <f t="shared" si="4"/>
        <v>85.2</v>
      </c>
      <c r="I74" s="42">
        <f t="shared" si="5"/>
        <v>122.2</v>
      </c>
      <c r="J74" s="43">
        <v>186</v>
      </c>
      <c r="K74" s="44">
        <v>597.06000000000006</v>
      </c>
      <c r="L74" s="45">
        <v>14</v>
      </c>
      <c r="M74" s="46">
        <v>117.88000000000001</v>
      </c>
      <c r="N74" s="47">
        <f t="shared" si="6"/>
        <v>37.837837837837839</v>
      </c>
      <c r="O74" s="45">
        <v>0</v>
      </c>
      <c r="P74" s="46">
        <v>0</v>
      </c>
      <c r="Q74" s="47"/>
      <c r="R74" s="45">
        <v>131</v>
      </c>
      <c r="S74" s="46">
        <v>1103.02</v>
      </c>
      <c r="T74" s="47">
        <f t="shared" si="7"/>
        <v>153.75586854460093</v>
      </c>
      <c r="U74" s="45">
        <v>2</v>
      </c>
      <c r="V74" s="46">
        <v>16.84</v>
      </c>
      <c r="W74" s="45">
        <v>0</v>
      </c>
      <c r="X74" s="46">
        <v>0</v>
      </c>
      <c r="Y74" s="45">
        <v>0</v>
      </c>
      <c r="Z74" s="46">
        <v>0</v>
      </c>
      <c r="AA74" s="45">
        <v>0</v>
      </c>
      <c r="AB74" s="46">
        <v>0</v>
      </c>
      <c r="AC74" s="48">
        <v>0</v>
      </c>
      <c r="AD74" s="48">
        <v>0</v>
      </c>
      <c r="AE74" s="45">
        <v>0</v>
      </c>
      <c r="AF74" s="46">
        <v>0</v>
      </c>
      <c r="AG74" s="45">
        <v>0</v>
      </c>
      <c r="AH74" s="46">
        <v>0</v>
      </c>
      <c r="AI74" s="8"/>
      <c r="AJ74" s="49"/>
      <c r="AK74" s="8"/>
    </row>
    <row r="75" spans="1:37" ht="30" customHeight="1" x14ac:dyDescent="0.35">
      <c r="A75" s="39">
        <v>53</v>
      </c>
      <c r="B75" s="40">
        <v>7134</v>
      </c>
      <c r="C75" s="41" t="s">
        <v>107</v>
      </c>
      <c r="D75" s="42">
        <v>477</v>
      </c>
      <c r="E75" s="42">
        <v>1445</v>
      </c>
      <c r="F75" s="42">
        <f t="shared" si="2"/>
        <v>1922</v>
      </c>
      <c r="G75" s="42">
        <f t="shared" si="3"/>
        <v>79.5</v>
      </c>
      <c r="H75" s="42">
        <f t="shared" si="4"/>
        <v>144.5</v>
      </c>
      <c r="I75" s="42">
        <f t="shared" si="5"/>
        <v>224</v>
      </c>
      <c r="J75" s="43">
        <v>341</v>
      </c>
      <c r="K75" s="44">
        <v>1094.6099999999999</v>
      </c>
      <c r="L75" s="45">
        <v>47</v>
      </c>
      <c r="M75" s="46">
        <v>395.73999999999995</v>
      </c>
      <c r="N75" s="47">
        <f t="shared" si="6"/>
        <v>59.119496855345908</v>
      </c>
      <c r="O75" s="45">
        <v>0</v>
      </c>
      <c r="P75" s="46">
        <v>0</v>
      </c>
      <c r="Q75" s="47"/>
      <c r="R75" s="45">
        <v>131</v>
      </c>
      <c r="S75" s="46">
        <v>1103.02</v>
      </c>
      <c r="T75" s="47">
        <f t="shared" si="7"/>
        <v>90.65743944636678</v>
      </c>
      <c r="U75" s="45">
        <v>8</v>
      </c>
      <c r="V75" s="46">
        <v>67.36</v>
      </c>
      <c r="W75" s="45">
        <v>0</v>
      </c>
      <c r="X75" s="46">
        <v>0</v>
      </c>
      <c r="Y75" s="45">
        <v>0</v>
      </c>
      <c r="Z75" s="46">
        <v>0</v>
      </c>
      <c r="AA75" s="45">
        <v>0</v>
      </c>
      <c r="AB75" s="46">
        <v>0</v>
      </c>
      <c r="AC75" s="48">
        <v>0</v>
      </c>
      <c r="AD75" s="48">
        <v>0</v>
      </c>
      <c r="AE75" s="45">
        <v>0</v>
      </c>
      <c r="AF75" s="46">
        <v>0</v>
      </c>
      <c r="AG75" s="45">
        <v>0</v>
      </c>
      <c r="AH75" s="46">
        <v>0</v>
      </c>
      <c r="AI75" s="8"/>
      <c r="AJ75" s="49"/>
      <c r="AK75" s="8"/>
    </row>
    <row r="76" spans="1:37" ht="30" customHeight="1" x14ac:dyDescent="0.35">
      <c r="A76" s="39">
        <v>54</v>
      </c>
      <c r="B76" s="40">
        <v>8950</v>
      </c>
      <c r="C76" s="41" t="s">
        <v>108</v>
      </c>
      <c r="D76" s="42">
        <v>318</v>
      </c>
      <c r="E76" s="42">
        <v>933</v>
      </c>
      <c r="F76" s="42">
        <f t="shared" si="2"/>
        <v>1251</v>
      </c>
      <c r="G76" s="42">
        <f t="shared" si="3"/>
        <v>53</v>
      </c>
      <c r="H76" s="42">
        <f t="shared" si="4"/>
        <v>93.3</v>
      </c>
      <c r="I76" s="42">
        <f t="shared" si="5"/>
        <v>146.30000000000001</v>
      </c>
      <c r="J76" s="43">
        <v>323</v>
      </c>
      <c r="K76" s="44">
        <v>1036.83</v>
      </c>
      <c r="L76" s="45">
        <v>25</v>
      </c>
      <c r="M76" s="46">
        <v>210.50000000000003</v>
      </c>
      <c r="N76" s="47">
        <f t="shared" si="6"/>
        <v>47.169811320754718</v>
      </c>
      <c r="O76" s="45">
        <v>0</v>
      </c>
      <c r="P76" s="46">
        <v>0</v>
      </c>
      <c r="Q76" s="47"/>
      <c r="R76" s="45">
        <v>84</v>
      </c>
      <c r="S76" s="46">
        <v>707.28</v>
      </c>
      <c r="T76" s="47">
        <f t="shared" si="7"/>
        <v>90.032154340836016</v>
      </c>
      <c r="U76" s="45">
        <v>0</v>
      </c>
      <c r="V76" s="46">
        <v>0</v>
      </c>
      <c r="W76" s="45">
        <v>0</v>
      </c>
      <c r="X76" s="46">
        <v>0</v>
      </c>
      <c r="Y76" s="45">
        <v>0</v>
      </c>
      <c r="Z76" s="46">
        <v>0</v>
      </c>
      <c r="AA76" s="45">
        <v>0</v>
      </c>
      <c r="AB76" s="46">
        <v>0</v>
      </c>
      <c r="AC76" s="48">
        <v>0</v>
      </c>
      <c r="AD76" s="48">
        <v>0</v>
      </c>
      <c r="AE76" s="45">
        <v>0</v>
      </c>
      <c r="AF76" s="46">
        <v>0</v>
      </c>
      <c r="AG76" s="45">
        <v>0</v>
      </c>
      <c r="AH76" s="46">
        <v>0</v>
      </c>
      <c r="AI76" s="8"/>
      <c r="AJ76" s="49"/>
      <c r="AK76" s="8"/>
    </row>
    <row r="77" spans="1:37" ht="30" customHeight="1" x14ac:dyDescent="0.35">
      <c r="A77" s="39">
        <v>55</v>
      </c>
      <c r="B77" s="40">
        <v>9183</v>
      </c>
      <c r="C77" s="41" t="s">
        <v>109</v>
      </c>
      <c r="D77" s="42">
        <v>1081</v>
      </c>
      <c r="E77" s="42">
        <v>1631</v>
      </c>
      <c r="F77" s="42">
        <f t="shared" si="2"/>
        <v>2712</v>
      </c>
      <c r="G77" s="42">
        <f t="shared" si="3"/>
        <v>180.16666666666666</v>
      </c>
      <c r="H77" s="42">
        <f t="shared" si="4"/>
        <v>163.1</v>
      </c>
      <c r="I77" s="42">
        <f t="shared" si="5"/>
        <v>343.26666666666665</v>
      </c>
      <c r="J77" s="43">
        <v>259</v>
      </c>
      <c r="K77" s="44">
        <v>831.3900000000001</v>
      </c>
      <c r="L77" s="45">
        <v>116</v>
      </c>
      <c r="M77" s="46">
        <v>976.72</v>
      </c>
      <c r="N77" s="47">
        <f t="shared" si="6"/>
        <v>64.384828862164667</v>
      </c>
      <c r="O77" s="45">
        <v>0</v>
      </c>
      <c r="P77" s="46">
        <v>0</v>
      </c>
      <c r="Q77" s="47"/>
      <c r="R77" s="45">
        <v>138</v>
      </c>
      <c r="S77" s="46">
        <v>1161.96</v>
      </c>
      <c r="T77" s="47">
        <f t="shared" si="7"/>
        <v>84.610668301655437</v>
      </c>
      <c r="U77" s="45">
        <v>7</v>
      </c>
      <c r="V77" s="46">
        <v>58.940000000000005</v>
      </c>
      <c r="W77" s="45">
        <v>0</v>
      </c>
      <c r="X77" s="46">
        <v>0</v>
      </c>
      <c r="Y77" s="45">
        <v>0</v>
      </c>
      <c r="Z77" s="46">
        <v>0</v>
      </c>
      <c r="AA77" s="45">
        <v>0</v>
      </c>
      <c r="AB77" s="46">
        <v>0</v>
      </c>
      <c r="AC77" s="48">
        <v>0</v>
      </c>
      <c r="AD77" s="48">
        <v>0</v>
      </c>
      <c r="AE77" s="45">
        <v>0</v>
      </c>
      <c r="AF77" s="46">
        <v>0</v>
      </c>
      <c r="AG77" s="45">
        <v>0</v>
      </c>
      <c r="AH77" s="46">
        <v>0</v>
      </c>
      <c r="AI77" s="8"/>
      <c r="AJ77" s="49"/>
      <c r="AK77" s="8"/>
    </row>
    <row r="78" spans="1:37" ht="30" customHeight="1" x14ac:dyDescent="0.35">
      <c r="A78" s="39">
        <v>56</v>
      </c>
      <c r="B78" s="40">
        <v>13515</v>
      </c>
      <c r="C78" s="41" t="s">
        <v>110</v>
      </c>
      <c r="D78" s="42">
        <v>119</v>
      </c>
      <c r="E78" s="42">
        <v>258</v>
      </c>
      <c r="F78" s="42">
        <f t="shared" si="2"/>
        <v>377</v>
      </c>
      <c r="G78" s="42">
        <f t="shared" si="3"/>
        <v>19.833333333333332</v>
      </c>
      <c r="H78" s="42">
        <f t="shared" si="4"/>
        <v>25.8</v>
      </c>
      <c r="I78" s="42">
        <f t="shared" si="5"/>
        <v>45.633333333333333</v>
      </c>
      <c r="J78" s="43">
        <v>24</v>
      </c>
      <c r="K78" s="44">
        <v>77.040000000000006</v>
      </c>
      <c r="L78" s="45">
        <v>11</v>
      </c>
      <c r="M78" s="46">
        <v>92.62</v>
      </c>
      <c r="N78" s="47">
        <f t="shared" si="6"/>
        <v>55.462184873949582</v>
      </c>
      <c r="O78" s="45">
        <v>0</v>
      </c>
      <c r="P78" s="46">
        <v>0</v>
      </c>
      <c r="Q78" s="47"/>
      <c r="R78" s="45">
        <v>24</v>
      </c>
      <c r="S78" s="46">
        <v>202.08</v>
      </c>
      <c r="T78" s="47">
        <f t="shared" si="7"/>
        <v>93.023255813953483</v>
      </c>
      <c r="U78" s="45">
        <v>1</v>
      </c>
      <c r="V78" s="46">
        <v>8.42</v>
      </c>
      <c r="W78" s="45">
        <v>0</v>
      </c>
      <c r="X78" s="46">
        <v>0</v>
      </c>
      <c r="Y78" s="45">
        <v>0</v>
      </c>
      <c r="Z78" s="46">
        <v>0</v>
      </c>
      <c r="AA78" s="45">
        <v>0</v>
      </c>
      <c r="AB78" s="46">
        <v>0</v>
      </c>
      <c r="AC78" s="48">
        <v>0</v>
      </c>
      <c r="AD78" s="48">
        <v>0</v>
      </c>
      <c r="AE78" s="45">
        <v>0</v>
      </c>
      <c r="AF78" s="46">
        <v>0</v>
      </c>
      <c r="AG78" s="45">
        <v>0</v>
      </c>
      <c r="AH78" s="46">
        <v>0</v>
      </c>
      <c r="AI78" s="8"/>
      <c r="AJ78" s="49"/>
      <c r="AK78" s="8"/>
    </row>
    <row r="79" spans="1:37" ht="30" customHeight="1" x14ac:dyDescent="0.35">
      <c r="A79" s="39">
        <v>57</v>
      </c>
      <c r="B79" s="40">
        <v>14098</v>
      </c>
      <c r="C79" s="41" t="s">
        <v>111</v>
      </c>
      <c r="D79" s="42">
        <v>262</v>
      </c>
      <c r="E79" s="42">
        <v>793</v>
      </c>
      <c r="F79" s="42">
        <f t="shared" si="2"/>
        <v>1055</v>
      </c>
      <c r="G79" s="42">
        <f t="shared" si="3"/>
        <v>43.666666666666664</v>
      </c>
      <c r="H79" s="42">
        <f t="shared" si="4"/>
        <v>79.3</v>
      </c>
      <c r="I79" s="42">
        <f t="shared" si="5"/>
        <v>122.96666666666667</v>
      </c>
      <c r="J79" s="43">
        <v>202</v>
      </c>
      <c r="K79" s="44">
        <v>648.42000000000007</v>
      </c>
      <c r="L79" s="45">
        <v>21</v>
      </c>
      <c r="M79" s="46">
        <v>176.82000000000002</v>
      </c>
      <c r="N79" s="47">
        <f t="shared" si="6"/>
        <v>48.091603053435115</v>
      </c>
      <c r="O79" s="45">
        <v>0</v>
      </c>
      <c r="P79" s="46">
        <v>0</v>
      </c>
      <c r="Q79" s="47"/>
      <c r="R79" s="45">
        <v>0</v>
      </c>
      <c r="S79" s="46">
        <v>0</v>
      </c>
      <c r="T79" s="47">
        <f t="shared" si="7"/>
        <v>0</v>
      </c>
      <c r="U79" s="45">
        <v>58</v>
      </c>
      <c r="V79" s="46">
        <v>488.36</v>
      </c>
      <c r="W79" s="45">
        <v>0</v>
      </c>
      <c r="X79" s="46">
        <v>0</v>
      </c>
      <c r="Y79" s="45">
        <v>0</v>
      </c>
      <c r="Z79" s="46">
        <v>0</v>
      </c>
      <c r="AA79" s="45">
        <v>0</v>
      </c>
      <c r="AB79" s="46">
        <v>0</v>
      </c>
      <c r="AC79" s="48">
        <v>0</v>
      </c>
      <c r="AD79" s="48">
        <v>0</v>
      </c>
      <c r="AE79" s="45">
        <v>0</v>
      </c>
      <c r="AF79" s="46">
        <v>0</v>
      </c>
      <c r="AG79" s="45">
        <v>0</v>
      </c>
      <c r="AH79" s="46">
        <v>0</v>
      </c>
      <c r="AI79" s="8"/>
      <c r="AJ79" s="49"/>
      <c r="AK79" s="8"/>
    </row>
    <row r="80" spans="1:37" ht="30" customHeight="1" x14ac:dyDescent="0.35">
      <c r="A80" s="39">
        <v>58</v>
      </c>
      <c r="B80" s="40">
        <v>16310</v>
      </c>
      <c r="C80" s="41" t="s">
        <v>112</v>
      </c>
      <c r="D80" s="42">
        <v>919</v>
      </c>
      <c r="E80" s="42">
        <v>1928</v>
      </c>
      <c r="F80" s="42">
        <f t="shared" si="2"/>
        <v>2847</v>
      </c>
      <c r="G80" s="42">
        <f t="shared" si="3"/>
        <v>153.16666666666666</v>
      </c>
      <c r="H80" s="42">
        <f t="shared" si="4"/>
        <v>192.8</v>
      </c>
      <c r="I80" s="42">
        <f t="shared" si="5"/>
        <v>345.9666666666667</v>
      </c>
      <c r="J80" s="43">
        <v>323</v>
      </c>
      <c r="K80" s="44">
        <v>1036.83</v>
      </c>
      <c r="L80" s="45">
        <v>72</v>
      </c>
      <c r="M80" s="46">
        <v>606.24</v>
      </c>
      <c r="N80" s="47">
        <f t="shared" si="6"/>
        <v>47.007616974972798</v>
      </c>
      <c r="O80" s="45">
        <v>0</v>
      </c>
      <c r="P80" s="46">
        <v>0</v>
      </c>
      <c r="Q80" s="47"/>
      <c r="R80" s="45">
        <v>134</v>
      </c>
      <c r="S80" s="46">
        <v>1128.28</v>
      </c>
      <c r="T80" s="47">
        <f t="shared" si="7"/>
        <v>69.502074688796682</v>
      </c>
      <c r="U80" s="45">
        <v>2</v>
      </c>
      <c r="V80" s="46">
        <v>16.84</v>
      </c>
      <c r="W80" s="45">
        <v>0</v>
      </c>
      <c r="X80" s="46">
        <v>0</v>
      </c>
      <c r="Y80" s="45">
        <v>0</v>
      </c>
      <c r="Z80" s="46">
        <v>0</v>
      </c>
      <c r="AA80" s="45">
        <v>0</v>
      </c>
      <c r="AB80" s="46">
        <v>0</v>
      </c>
      <c r="AC80" s="48">
        <v>0</v>
      </c>
      <c r="AD80" s="48">
        <v>0</v>
      </c>
      <c r="AE80" s="45">
        <v>0</v>
      </c>
      <c r="AF80" s="46">
        <v>0</v>
      </c>
      <c r="AG80" s="45">
        <v>0</v>
      </c>
      <c r="AH80" s="46">
        <v>0</v>
      </c>
      <c r="AI80" s="8"/>
      <c r="AJ80" s="49"/>
      <c r="AK80" s="8"/>
    </row>
    <row r="81" spans="1:37" ht="30" customHeight="1" x14ac:dyDescent="0.35">
      <c r="A81" s="39">
        <v>59</v>
      </c>
      <c r="B81" s="40">
        <v>46689</v>
      </c>
      <c r="C81" s="41" t="s">
        <v>113</v>
      </c>
      <c r="D81" s="42">
        <v>1297</v>
      </c>
      <c r="E81" s="42">
        <v>1705</v>
      </c>
      <c r="F81" s="42">
        <f t="shared" si="2"/>
        <v>3002</v>
      </c>
      <c r="G81" s="42">
        <f t="shared" si="3"/>
        <v>216.16666666666666</v>
      </c>
      <c r="H81" s="42">
        <f t="shared" si="4"/>
        <v>170.5</v>
      </c>
      <c r="I81" s="42">
        <f t="shared" si="5"/>
        <v>386.66666666666663</v>
      </c>
      <c r="J81" s="43">
        <v>670</v>
      </c>
      <c r="K81" s="44">
        <v>2150.6999999999998</v>
      </c>
      <c r="L81" s="45">
        <v>130</v>
      </c>
      <c r="M81" s="46">
        <v>1094.6000000000001</v>
      </c>
      <c r="N81" s="47">
        <f t="shared" si="6"/>
        <v>60.138781804163457</v>
      </c>
      <c r="O81" s="45">
        <v>0</v>
      </c>
      <c r="P81" s="46">
        <v>0</v>
      </c>
      <c r="Q81" s="47"/>
      <c r="R81" s="45">
        <v>197</v>
      </c>
      <c r="S81" s="46">
        <v>1658.74</v>
      </c>
      <c r="T81" s="47">
        <f t="shared" si="7"/>
        <v>115.5425219941349</v>
      </c>
      <c r="U81" s="45">
        <v>2</v>
      </c>
      <c r="V81" s="46">
        <v>16.84</v>
      </c>
      <c r="W81" s="45">
        <v>0</v>
      </c>
      <c r="X81" s="46">
        <v>0</v>
      </c>
      <c r="Y81" s="45">
        <v>0</v>
      </c>
      <c r="Z81" s="46">
        <v>0</v>
      </c>
      <c r="AA81" s="45">
        <v>0</v>
      </c>
      <c r="AB81" s="46">
        <v>0</v>
      </c>
      <c r="AC81" s="48">
        <v>0</v>
      </c>
      <c r="AD81" s="48">
        <v>0</v>
      </c>
      <c r="AE81" s="45">
        <v>0</v>
      </c>
      <c r="AF81" s="46">
        <v>0</v>
      </c>
      <c r="AG81" s="45">
        <v>0</v>
      </c>
      <c r="AH81" s="46">
        <v>0</v>
      </c>
      <c r="AI81" s="8"/>
      <c r="AJ81" s="49"/>
      <c r="AK81" s="8"/>
    </row>
    <row r="82" spans="1:37" ht="30" customHeight="1" x14ac:dyDescent="0.35">
      <c r="A82" s="39">
        <v>60</v>
      </c>
      <c r="B82" s="40">
        <v>12595</v>
      </c>
      <c r="C82" s="41" t="s">
        <v>114</v>
      </c>
      <c r="D82" s="42">
        <v>1163</v>
      </c>
      <c r="E82" s="42">
        <v>1135</v>
      </c>
      <c r="F82" s="42">
        <f t="shared" si="2"/>
        <v>2298</v>
      </c>
      <c r="G82" s="42">
        <f t="shared" si="3"/>
        <v>193.83333333333334</v>
      </c>
      <c r="H82" s="42">
        <f t="shared" si="4"/>
        <v>113.5</v>
      </c>
      <c r="I82" s="42">
        <f t="shared" si="5"/>
        <v>307.33333333333337</v>
      </c>
      <c r="J82" s="43">
        <v>590</v>
      </c>
      <c r="K82" s="44">
        <v>1893.8999999999999</v>
      </c>
      <c r="L82" s="45">
        <v>216</v>
      </c>
      <c r="M82" s="46">
        <v>1818.72</v>
      </c>
      <c r="N82" s="47">
        <f t="shared" si="6"/>
        <v>111.4359415305245</v>
      </c>
      <c r="O82" s="45">
        <v>3707</v>
      </c>
      <c r="P82" s="46">
        <v>47820.3</v>
      </c>
      <c r="Q82" s="47"/>
      <c r="R82" s="45">
        <v>148</v>
      </c>
      <c r="S82" s="46">
        <v>1246.1599999999999</v>
      </c>
      <c r="T82" s="47">
        <f t="shared" si="7"/>
        <v>130.39647577092509</v>
      </c>
      <c r="U82" s="45">
        <v>7</v>
      </c>
      <c r="V82" s="46">
        <v>58.94</v>
      </c>
      <c r="W82" s="45">
        <v>10042</v>
      </c>
      <c r="X82" s="46">
        <v>418550.56</v>
      </c>
      <c r="Y82" s="45">
        <v>325</v>
      </c>
      <c r="Z82" s="46">
        <v>13546</v>
      </c>
      <c r="AA82" s="45">
        <v>943</v>
      </c>
      <c r="AB82" s="46">
        <v>21066.62</v>
      </c>
      <c r="AC82" s="48">
        <v>0</v>
      </c>
      <c r="AD82" s="48">
        <v>0</v>
      </c>
      <c r="AE82" s="45">
        <v>0</v>
      </c>
      <c r="AF82" s="46">
        <v>0</v>
      </c>
      <c r="AG82" s="45">
        <v>0</v>
      </c>
      <c r="AH82" s="46">
        <v>0</v>
      </c>
      <c r="AI82" s="8"/>
      <c r="AJ82" s="49"/>
      <c r="AK82" s="8"/>
    </row>
    <row r="83" spans="1:37" ht="30" customHeight="1" x14ac:dyDescent="0.35">
      <c r="A83" s="39">
        <v>61</v>
      </c>
      <c r="B83" s="40">
        <v>188</v>
      </c>
      <c r="C83" s="41" t="s">
        <v>115</v>
      </c>
      <c r="D83" s="42">
        <v>682</v>
      </c>
      <c r="E83" s="42">
        <v>2643</v>
      </c>
      <c r="F83" s="42">
        <f t="shared" si="2"/>
        <v>3325</v>
      </c>
      <c r="G83" s="42">
        <f t="shared" si="3"/>
        <v>113.66666666666667</v>
      </c>
      <c r="H83" s="42">
        <f t="shared" si="4"/>
        <v>264.3</v>
      </c>
      <c r="I83" s="42">
        <f t="shared" si="5"/>
        <v>377.9666666666667</v>
      </c>
      <c r="J83" s="43">
        <v>488</v>
      </c>
      <c r="K83" s="44">
        <v>1566.48</v>
      </c>
      <c r="L83" s="45">
        <v>51</v>
      </c>
      <c r="M83" s="46">
        <v>429.42</v>
      </c>
      <c r="N83" s="47">
        <f t="shared" si="6"/>
        <v>44.868035190615835</v>
      </c>
      <c r="O83" s="45">
        <v>0</v>
      </c>
      <c r="P83" s="46">
        <v>0</v>
      </c>
      <c r="Q83" s="47"/>
      <c r="R83" s="45">
        <v>203</v>
      </c>
      <c r="S83" s="46">
        <v>1709.2599999999998</v>
      </c>
      <c r="T83" s="47">
        <f t="shared" si="7"/>
        <v>76.806659099508138</v>
      </c>
      <c r="U83" s="45">
        <v>4</v>
      </c>
      <c r="V83" s="46">
        <v>33.68</v>
      </c>
      <c r="W83" s="45">
        <v>0</v>
      </c>
      <c r="X83" s="46">
        <v>0</v>
      </c>
      <c r="Y83" s="45">
        <v>0</v>
      </c>
      <c r="Z83" s="46">
        <v>0</v>
      </c>
      <c r="AA83" s="45">
        <v>0</v>
      </c>
      <c r="AB83" s="46">
        <v>0</v>
      </c>
      <c r="AC83" s="48">
        <v>0</v>
      </c>
      <c r="AD83" s="48">
        <v>0</v>
      </c>
      <c r="AE83" s="45">
        <v>0</v>
      </c>
      <c r="AF83" s="46">
        <v>0</v>
      </c>
      <c r="AG83" s="45">
        <v>0</v>
      </c>
      <c r="AH83" s="46">
        <v>0</v>
      </c>
      <c r="AI83" s="8"/>
      <c r="AJ83" s="49"/>
      <c r="AK83" s="8"/>
    </row>
    <row r="84" spans="1:37" ht="30" customHeight="1" x14ac:dyDescent="0.35">
      <c r="A84" s="39">
        <v>62</v>
      </c>
      <c r="B84" s="40">
        <v>190</v>
      </c>
      <c r="C84" s="41" t="s">
        <v>116</v>
      </c>
      <c r="D84" s="42">
        <v>198</v>
      </c>
      <c r="E84" s="42">
        <v>665</v>
      </c>
      <c r="F84" s="42">
        <f t="shared" si="2"/>
        <v>863</v>
      </c>
      <c r="G84" s="42">
        <f t="shared" si="3"/>
        <v>33</v>
      </c>
      <c r="H84" s="42">
        <f t="shared" si="4"/>
        <v>66.5</v>
      </c>
      <c r="I84" s="42">
        <f t="shared" si="5"/>
        <v>99.5</v>
      </c>
      <c r="J84" s="43">
        <v>110</v>
      </c>
      <c r="K84" s="44">
        <v>353.09999999999997</v>
      </c>
      <c r="L84" s="45">
        <v>16</v>
      </c>
      <c r="M84" s="46">
        <v>134.72</v>
      </c>
      <c r="N84" s="47">
        <f t="shared" si="6"/>
        <v>48.484848484848484</v>
      </c>
      <c r="O84" s="45">
        <v>0</v>
      </c>
      <c r="P84" s="46">
        <v>0</v>
      </c>
      <c r="Q84" s="47"/>
      <c r="R84" s="45">
        <v>59</v>
      </c>
      <c r="S84" s="46">
        <v>496.78000000000003</v>
      </c>
      <c r="T84" s="47">
        <f t="shared" si="7"/>
        <v>88.721804511278194</v>
      </c>
      <c r="U84" s="45">
        <v>1</v>
      </c>
      <c r="V84" s="46">
        <v>8.42</v>
      </c>
      <c r="W84" s="45">
        <v>0</v>
      </c>
      <c r="X84" s="46">
        <v>0</v>
      </c>
      <c r="Y84" s="45">
        <v>0</v>
      </c>
      <c r="Z84" s="46">
        <v>0</v>
      </c>
      <c r="AA84" s="45">
        <v>0</v>
      </c>
      <c r="AB84" s="46">
        <v>0</v>
      </c>
      <c r="AC84" s="48">
        <v>0</v>
      </c>
      <c r="AD84" s="48">
        <v>0</v>
      </c>
      <c r="AE84" s="45">
        <v>0</v>
      </c>
      <c r="AF84" s="46">
        <v>0</v>
      </c>
      <c r="AG84" s="45">
        <v>0</v>
      </c>
      <c r="AH84" s="46">
        <v>0</v>
      </c>
      <c r="AI84" s="8"/>
      <c r="AJ84" s="49"/>
      <c r="AK84" s="8"/>
    </row>
    <row r="85" spans="1:37" ht="30" customHeight="1" x14ac:dyDescent="0.35">
      <c r="A85" s="39">
        <v>63</v>
      </c>
      <c r="B85" s="40">
        <v>426</v>
      </c>
      <c r="C85" s="41" t="s">
        <v>117</v>
      </c>
      <c r="D85" s="42">
        <v>179</v>
      </c>
      <c r="E85" s="42">
        <v>857</v>
      </c>
      <c r="F85" s="42">
        <f t="shared" si="2"/>
        <v>1036</v>
      </c>
      <c r="G85" s="42">
        <f t="shared" si="3"/>
        <v>29.833333333333332</v>
      </c>
      <c r="H85" s="42">
        <f t="shared" si="4"/>
        <v>85.7</v>
      </c>
      <c r="I85" s="42">
        <f t="shared" si="5"/>
        <v>115.53333333333333</v>
      </c>
      <c r="J85" s="43">
        <v>161</v>
      </c>
      <c r="K85" s="44">
        <v>516.81000000000006</v>
      </c>
      <c r="L85" s="45">
        <v>16</v>
      </c>
      <c r="M85" s="46">
        <v>134.72</v>
      </c>
      <c r="N85" s="47">
        <f t="shared" si="6"/>
        <v>53.631284916201118</v>
      </c>
      <c r="O85" s="45">
        <v>0</v>
      </c>
      <c r="P85" s="46">
        <v>0</v>
      </c>
      <c r="Q85" s="47"/>
      <c r="R85" s="45">
        <v>52</v>
      </c>
      <c r="S85" s="46">
        <v>437.84000000000003</v>
      </c>
      <c r="T85" s="47">
        <f t="shared" si="7"/>
        <v>60.676779463243868</v>
      </c>
      <c r="U85" s="45">
        <v>1</v>
      </c>
      <c r="V85" s="46">
        <v>8.42</v>
      </c>
      <c r="W85" s="45">
        <v>0</v>
      </c>
      <c r="X85" s="46">
        <v>0</v>
      </c>
      <c r="Y85" s="45">
        <v>0</v>
      </c>
      <c r="Z85" s="46">
        <v>0</v>
      </c>
      <c r="AA85" s="45">
        <v>0</v>
      </c>
      <c r="AB85" s="46">
        <v>0</v>
      </c>
      <c r="AC85" s="48">
        <v>0</v>
      </c>
      <c r="AD85" s="48">
        <v>0</v>
      </c>
      <c r="AE85" s="45">
        <v>0</v>
      </c>
      <c r="AF85" s="46">
        <v>0</v>
      </c>
      <c r="AG85" s="45">
        <v>0</v>
      </c>
      <c r="AH85" s="46">
        <v>0</v>
      </c>
      <c r="AI85" s="8"/>
      <c r="AJ85" s="49"/>
      <c r="AK85" s="8"/>
    </row>
    <row r="86" spans="1:37" ht="30" customHeight="1" x14ac:dyDescent="0.35">
      <c r="A86" s="39">
        <v>64</v>
      </c>
      <c r="B86" s="40">
        <v>189</v>
      </c>
      <c r="C86" s="41" t="s">
        <v>118</v>
      </c>
      <c r="D86" s="42">
        <v>454</v>
      </c>
      <c r="E86" s="42">
        <v>2142</v>
      </c>
      <c r="F86" s="42">
        <f t="shared" si="2"/>
        <v>2596</v>
      </c>
      <c r="G86" s="42">
        <f t="shared" si="3"/>
        <v>75.666666666666671</v>
      </c>
      <c r="H86" s="42">
        <f t="shared" si="4"/>
        <v>214.2</v>
      </c>
      <c r="I86" s="42">
        <f t="shared" si="5"/>
        <v>289.86666666666667</v>
      </c>
      <c r="J86" s="43">
        <v>1048</v>
      </c>
      <c r="K86" s="44">
        <v>3364.08</v>
      </c>
      <c r="L86" s="45">
        <v>76</v>
      </c>
      <c r="M86" s="46">
        <v>639.91999999999996</v>
      </c>
      <c r="N86" s="47">
        <f t="shared" si="6"/>
        <v>100.44052863436124</v>
      </c>
      <c r="O86" s="45">
        <v>0</v>
      </c>
      <c r="P86" s="46">
        <v>0</v>
      </c>
      <c r="Q86" s="47"/>
      <c r="R86" s="45">
        <v>268</v>
      </c>
      <c r="S86" s="46">
        <v>2256.56</v>
      </c>
      <c r="T86" s="47">
        <f t="shared" si="7"/>
        <v>125.11671335200747</v>
      </c>
      <c r="U86" s="45">
        <v>12</v>
      </c>
      <c r="V86" s="46">
        <v>101.04</v>
      </c>
      <c r="W86" s="45">
        <v>0</v>
      </c>
      <c r="X86" s="46">
        <v>0</v>
      </c>
      <c r="Y86" s="45">
        <v>0</v>
      </c>
      <c r="Z86" s="46">
        <v>0</v>
      </c>
      <c r="AA86" s="45">
        <v>0</v>
      </c>
      <c r="AB86" s="46">
        <v>0</v>
      </c>
      <c r="AC86" s="48">
        <v>0</v>
      </c>
      <c r="AD86" s="48">
        <v>0</v>
      </c>
      <c r="AE86" s="45">
        <v>0</v>
      </c>
      <c r="AF86" s="46">
        <v>0</v>
      </c>
      <c r="AG86" s="45">
        <v>0</v>
      </c>
      <c r="AH86" s="46">
        <v>0</v>
      </c>
      <c r="AI86" s="8"/>
      <c r="AJ86" s="49"/>
      <c r="AK86" s="8"/>
    </row>
    <row r="87" spans="1:37" ht="30" customHeight="1" x14ac:dyDescent="0.35">
      <c r="A87" s="39">
        <v>65</v>
      </c>
      <c r="B87" s="40">
        <v>64128</v>
      </c>
      <c r="C87" s="41" t="s">
        <v>119</v>
      </c>
      <c r="D87" s="42">
        <v>299</v>
      </c>
      <c r="E87" s="42">
        <v>834</v>
      </c>
      <c r="F87" s="42">
        <f t="shared" si="2"/>
        <v>1133</v>
      </c>
      <c r="G87" s="42">
        <f t="shared" si="3"/>
        <v>49.833333333333336</v>
      </c>
      <c r="H87" s="42">
        <f t="shared" si="4"/>
        <v>83.4</v>
      </c>
      <c r="I87" s="42">
        <f t="shared" si="5"/>
        <v>133.23333333333335</v>
      </c>
      <c r="J87" s="43">
        <v>251</v>
      </c>
      <c r="K87" s="44">
        <v>805.71</v>
      </c>
      <c r="L87" s="45">
        <v>21</v>
      </c>
      <c r="M87" s="46">
        <v>176.82</v>
      </c>
      <c r="N87" s="47">
        <f t="shared" si="6"/>
        <v>42.140468227424748</v>
      </c>
      <c r="O87" s="45">
        <v>0</v>
      </c>
      <c r="P87" s="46">
        <v>0</v>
      </c>
      <c r="Q87" s="47"/>
      <c r="R87" s="45">
        <v>73</v>
      </c>
      <c r="S87" s="46">
        <v>614.66000000000008</v>
      </c>
      <c r="T87" s="47">
        <f t="shared" si="7"/>
        <v>87.529976019184645</v>
      </c>
      <c r="U87" s="45">
        <v>0</v>
      </c>
      <c r="V87" s="46">
        <v>0</v>
      </c>
      <c r="W87" s="45">
        <v>0</v>
      </c>
      <c r="X87" s="46">
        <v>0</v>
      </c>
      <c r="Y87" s="45">
        <v>0</v>
      </c>
      <c r="Z87" s="46">
        <v>0</v>
      </c>
      <c r="AA87" s="45">
        <v>0</v>
      </c>
      <c r="AB87" s="46">
        <v>0</v>
      </c>
      <c r="AC87" s="48">
        <v>0</v>
      </c>
      <c r="AD87" s="48">
        <v>0</v>
      </c>
      <c r="AE87" s="45">
        <v>0</v>
      </c>
      <c r="AF87" s="46">
        <v>0</v>
      </c>
      <c r="AG87" s="45">
        <v>0</v>
      </c>
      <c r="AH87" s="46">
        <v>0</v>
      </c>
      <c r="AI87" s="8"/>
      <c r="AJ87" s="49"/>
      <c r="AK87" s="8"/>
    </row>
    <row r="88" spans="1:37" ht="30" customHeight="1" x14ac:dyDescent="0.35">
      <c r="A88" s="39">
        <v>66</v>
      </c>
      <c r="B88" s="40">
        <v>193</v>
      </c>
      <c r="C88" s="41" t="s">
        <v>120</v>
      </c>
      <c r="D88" s="42">
        <v>307</v>
      </c>
      <c r="E88" s="42">
        <v>1562</v>
      </c>
      <c r="F88" s="42">
        <f t="shared" ref="F88:F126" si="8">D88+E88</f>
        <v>1869</v>
      </c>
      <c r="G88" s="42">
        <f t="shared" ref="G88:G126" si="9">D88/3/4*2</f>
        <v>51.166666666666664</v>
      </c>
      <c r="H88" s="42">
        <f t="shared" ref="H88:H126" si="10">E88/5/4*2</f>
        <v>156.19999999999999</v>
      </c>
      <c r="I88" s="42">
        <f t="shared" ref="I88:I126" si="11">G88+H88</f>
        <v>207.36666666666665</v>
      </c>
      <c r="J88" s="43">
        <v>429</v>
      </c>
      <c r="K88" s="44">
        <v>1377.09</v>
      </c>
      <c r="L88" s="45">
        <v>21</v>
      </c>
      <c r="M88" s="46">
        <v>176.82000000000002</v>
      </c>
      <c r="N88" s="47">
        <f t="shared" ref="N88:N126" si="12">L88/G88*100</f>
        <v>41.042345276872965</v>
      </c>
      <c r="O88" s="45">
        <v>0</v>
      </c>
      <c r="P88" s="46">
        <v>0</v>
      </c>
      <c r="Q88" s="47"/>
      <c r="R88" s="45">
        <v>97</v>
      </c>
      <c r="S88" s="46">
        <v>816.74</v>
      </c>
      <c r="T88" s="47">
        <f t="shared" ref="T88:T126" si="13">R88/H88*100</f>
        <v>62.099871959026899</v>
      </c>
      <c r="U88" s="45">
        <v>0</v>
      </c>
      <c r="V88" s="46">
        <v>0</v>
      </c>
      <c r="W88" s="45">
        <v>0</v>
      </c>
      <c r="X88" s="46">
        <v>0</v>
      </c>
      <c r="Y88" s="45">
        <v>0</v>
      </c>
      <c r="Z88" s="46">
        <v>0</v>
      </c>
      <c r="AA88" s="45">
        <v>0</v>
      </c>
      <c r="AB88" s="46">
        <v>0</v>
      </c>
      <c r="AC88" s="48">
        <v>0</v>
      </c>
      <c r="AD88" s="48">
        <v>0</v>
      </c>
      <c r="AE88" s="45">
        <v>0</v>
      </c>
      <c r="AF88" s="46">
        <v>0</v>
      </c>
      <c r="AG88" s="45">
        <v>0</v>
      </c>
      <c r="AH88" s="46">
        <v>0</v>
      </c>
      <c r="AI88" s="8"/>
      <c r="AJ88" s="49"/>
      <c r="AK88" s="8"/>
    </row>
    <row r="89" spans="1:37" ht="30" customHeight="1" x14ac:dyDescent="0.35">
      <c r="A89" s="39">
        <v>67</v>
      </c>
      <c r="B89" s="40">
        <v>272</v>
      </c>
      <c r="C89" s="41" t="s">
        <v>121</v>
      </c>
      <c r="D89" s="42">
        <v>66</v>
      </c>
      <c r="E89" s="42">
        <v>261</v>
      </c>
      <c r="F89" s="42">
        <f t="shared" si="8"/>
        <v>327</v>
      </c>
      <c r="G89" s="42">
        <f t="shared" si="9"/>
        <v>11</v>
      </c>
      <c r="H89" s="42">
        <f t="shared" si="10"/>
        <v>26.1</v>
      </c>
      <c r="I89" s="42">
        <f t="shared" si="11"/>
        <v>37.1</v>
      </c>
      <c r="J89" s="43">
        <v>50</v>
      </c>
      <c r="K89" s="44">
        <v>160.5</v>
      </c>
      <c r="L89" s="45">
        <v>0</v>
      </c>
      <c r="M89" s="46">
        <v>0</v>
      </c>
      <c r="N89" s="47">
        <f t="shared" si="12"/>
        <v>0</v>
      </c>
      <c r="O89" s="45">
        <v>0</v>
      </c>
      <c r="P89" s="46">
        <v>0</v>
      </c>
      <c r="Q89" s="47"/>
      <c r="R89" s="45">
        <v>9</v>
      </c>
      <c r="S89" s="46">
        <v>75.78</v>
      </c>
      <c r="T89" s="47">
        <f t="shared" si="13"/>
        <v>34.482758620689651</v>
      </c>
      <c r="U89" s="45">
        <v>0</v>
      </c>
      <c r="V89" s="46">
        <v>0</v>
      </c>
      <c r="W89" s="45">
        <v>0</v>
      </c>
      <c r="X89" s="46">
        <v>0</v>
      </c>
      <c r="Y89" s="45">
        <v>0</v>
      </c>
      <c r="Z89" s="46">
        <v>0</v>
      </c>
      <c r="AA89" s="45">
        <v>0</v>
      </c>
      <c r="AB89" s="46">
        <v>0</v>
      </c>
      <c r="AC89" s="48">
        <v>0</v>
      </c>
      <c r="AD89" s="48">
        <v>0</v>
      </c>
      <c r="AE89" s="45">
        <v>0</v>
      </c>
      <c r="AF89" s="46">
        <v>0</v>
      </c>
      <c r="AG89" s="45">
        <v>0</v>
      </c>
      <c r="AH89" s="46">
        <v>0</v>
      </c>
      <c r="AI89" s="8"/>
      <c r="AJ89" s="49"/>
      <c r="AK89" s="8"/>
    </row>
    <row r="90" spans="1:37" ht="30" customHeight="1" x14ac:dyDescent="0.35">
      <c r="A90" s="39">
        <v>68</v>
      </c>
      <c r="B90" s="40">
        <v>270</v>
      </c>
      <c r="C90" s="41" t="s">
        <v>122</v>
      </c>
      <c r="D90" s="42">
        <v>46</v>
      </c>
      <c r="E90" s="42">
        <v>221</v>
      </c>
      <c r="F90" s="42">
        <f t="shared" si="8"/>
        <v>267</v>
      </c>
      <c r="G90" s="42">
        <f t="shared" si="9"/>
        <v>7.666666666666667</v>
      </c>
      <c r="H90" s="42">
        <f t="shared" si="10"/>
        <v>22.1</v>
      </c>
      <c r="I90" s="42">
        <f t="shared" si="11"/>
        <v>29.766666666666669</v>
      </c>
      <c r="J90" s="43">
        <v>43</v>
      </c>
      <c r="K90" s="44">
        <v>138.02999999999997</v>
      </c>
      <c r="L90" s="45">
        <v>4</v>
      </c>
      <c r="M90" s="46">
        <v>33.68</v>
      </c>
      <c r="N90" s="47">
        <f t="shared" si="12"/>
        <v>52.173913043478258</v>
      </c>
      <c r="O90" s="45">
        <v>0</v>
      </c>
      <c r="P90" s="46">
        <v>0</v>
      </c>
      <c r="Q90" s="47"/>
      <c r="R90" s="45">
        <v>12</v>
      </c>
      <c r="S90" s="46">
        <v>101.04</v>
      </c>
      <c r="T90" s="47">
        <f t="shared" si="13"/>
        <v>54.298642533936651</v>
      </c>
      <c r="U90" s="45">
        <v>0</v>
      </c>
      <c r="V90" s="46">
        <v>0</v>
      </c>
      <c r="W90" s="45">
        <v>0</v>
      </c>
      <c r="X90" s="46">
        <v>0</v>
      </c>
      <c r="Y90" s="45">
        <v>0</v>
      </c>
      <c r="Z90" s="46">
        <v>0</v>
      </c>
      <c r="AA90" s="45">
        <v>0</v>
      </c>
      <c r="AB90" s="46">
        <v>0</v>
      </c>
      <c r="AC90" s="48">
        <v>0</v>
      </c>
      <c r="AD90" s="48">
        <v>0</v>
      </c>
      <c r="AE90" s="45">
        <v>0</v>
      </c>
      <c r="AF90" s="46">
        <v>0</v>
      </c>
      <c r="AG90" s="45">
        <v>0</v>
      </c>
      <c r="AH90" s="46">
        <v>0</v>
      </c>
      <c r="AI90" s="8"/>
      <c r="AJ90" s="49"/>
      <c r="AK90" s="8"/>
    </row>
    <row r="91" spans="1:37" ht="30" customHeight="1" x14ac:dyDescent="0.35">
      <c r="A91" s="39">
        <v>69</v>
      </c>
      <c r="B91" s="40">
        <v>267</v>
      </c>
      <c r="C91" s="41" t="s">
        <v>123</v>
      </c>
      <c r="D91" s="42">
        <v>39</v>
      </c>
      <c r="E91" s="42">
        <v>148</v>
      </c>
      <c r="F91" s="42">
        <f t="shared" si="8"/>
        <v>187</v>
      </c>
      <c r="G91" s="42">
        <f t="shared" si="9"/>
        <v>6.5</v>
      </c>
      <c r="H91" s="42">
        <f t="shared" si="10"/>
        <v>14.8</v>
      </c>
      <c r="I91" s="42">
        <f t="shared" si="11"/>
        <v>21.3</v>
      </c>
      <c r="J91" s="43">
        <v>107</v>
      </c>
      <c r="K91" s="44">
        <v>343.47</v>
      </c>
      <c r="L91" s="45">
        <v>3</v>
      </c>
      <c r="M91" s="46">
        <v>25.259999999999998</v>
      </c>
      <c r="N91" s="47">
        <f t="shared" si="12"/>
        <v>46.153846153846153</v>
      </c>
      <c r="O91" s="45">
        <v>0</v>
      </c>
      <c r="P91" s="46">
        <v>0</v>
      </c>
      <c r="Q91" s="47"/>
      <c r="R91" s="45">
        <v>16</v>
      </c>
      <c r="S91" s="46">
        <v>134.72</v>
      </c>
      <c r="T91" s="47">
        <f t="shared" si="13"/>
        <v>108.1081081081081</v>
      </c>
      <c r="U91" s="45">
        <v>0</v>
      </c>
      <c r="V91" s="46">
        <v>0</v>
      </c>
      <c r="W91" s="45">
        <v>0</v>
      </c>
      <c r="X91" s="46">
        <v>0</v>
      </c>
      <c r="Y91" s="45">
        <v>0</v>
      </c>
      <c r="Z91" s="46">
        <v>0</v>
      </c>
      <c r="AA91" s="45">
        <v>0</v>
      </c>
      <c r="AB91" s="46">
        <v>0</v>
      </c>
      <c r="AC91" s="48">
        <v>0</v>
      </c>
      <c r="AD91" s="48">
        <v>0</v>
      </c>
      <c r="AE91" s="45">
        <v>0</v>
      </c>
      <c r="AF91" s="46">
        <v>0</v>
      </c>
      <c r="AG91" s="45">
        <v>0</v>
      </c>
      <c r="AH91" s="46">
        <v>0</v>
      </c>
      <c r="AI91" s="8"/>
      <c r="AJ91" s="49"/>
      <c r="AK91" s="8"/>
    </row>
    <row r="92" spans="1:37" ht="30" customHeight="1" x14ac:dyDescent="0.35">
      <c r="A92" s="39">
        <v>70</v>
      </c>
      <c r="B92" s="40">
        <v>65514</v>
      </c>
      <c r="C92" s="41" t="s">
        <v>124</v>
      </c>
      <c r="D92" s="42">
        <v>28</v>
      </c>
      <c r="E92" s="42">
        <v>26</v>
      </c>
      <c r="F92" s="42">
        <f t="shared" si="8"/>
        <v>54</v>
      </c>
      <c r="G92" s="42">
        <f t="shared" si="9"/>
        <v>4.666666666666667</v>
      </c>
      <c r="H92" s="42">
        <f t="shared" si="10"/>
        <v>2.6</v>
      </c>
      <c r="I92" s="42">
        <f t="shared" si="11"/>
        <v>7.2666666666666675</v>
      </c>
      <c r="J92" s="43">
        <v>28</v>
      </c>
      <c r="K92" s="44">
        <v>89.88</v>
      </c>
      <c r="L92" s="45">
        <v>11</v>
      </c>
      <c r="M92" s="46">
        <v>92.62</v>
      </c>
      <c r="N92" s="47">
        <f t="shared" si="12"/>
        <v>235.71428571428572</v>
      </c>
      <c r="O92" s="45">
        <v>0</v>
      </c>
      <c r="P92" s="46">
        <v>0</v>
      </c>
      <c r="Q92" s="47"/>
      <c r="R92" s="45">
        <v>16</v>
      </c>
      <c r="S92" s="46">
        <v>134.72</v>
      </c>
      <c r="T92" s="47">
        <f t="shared" si="13"/>
        <v>615.38461538461536</v>
      </c>
      <c r="U92" s="45">
        <v>1</v>
      </c>
      <c r="V92" s="46">
        <v>8.42</v>
      </c>
      <c r="W92" s="45">
        <v>0</v>
      </c>
      <c r="X92" s="46">
        <v>0</v>
      </c>
      <c r="Y92" s="45">
        <v>0</v>
      </c>
      <c r="Z92" s="46">
        <v>0</v>
      </c>
      <c r="AA92" s="45">
        <v>0</v>
      </c>
      <c r="AB92" s="46">
        <v>0</v>
      </c>
      <c r="AC92" s="48">
        <v>0</v>
      </c>
      <c r="AD92" s="48">
        <v>0</v>
      </c>
      <c r="AE92" s="45">
        <v>0</v>
      </c>
      <c r="AF92" s="46">
        <v>0</v>
      </c>
      <c r="AG92" s="45">
        <v>0</v>
      </c>
      <c r="AH92" s="46">
        <v>0</v>
      </c>
      <c r="AI92" s="8"/>
      <c r="AJ92" s="49"/>
      <c r="AK92" s="8"/>
    </row>
    <row r="93" spans="1:37" ht="30" customHeight="1" x14ac:dyDescent="0.35">
      <c r="A93" s="39">
        <v>71</v>
      </c>
      <c r="B93" s="40">
        <v>606</v>
      </c>
      <c r="C93" s="41" t="s">
        <v>125</v>
      </c>
      <c r="D93" s="42">
        <v>120</v>
      </c>
      <c r="E93" s="42">
        <v>596</v>
      </c>
      <c r="F93" s="42">
        <f t="shared" si="8"/>
        <v>716</v>
      </c>
      <c r="G93" s="42">
        <f t="shared" si="9"/>
        <v>20</v>
      </c>
      <c r="H93" s="42">
        <f t="shared" si="10"/>
        <v>59.6</v>
      </c>
      <c r="I93" s="42">
        <f t="shared" si="11"/>
        <v>79.599999999999994</v>
      </c>
      <c r="J93" s="43">
        <v>21</v>
      </c>
      <c r="K93" s="44">
        <v>67.41</v>
      </c>
      <c r="L93" s="45">
        <v>4</v>
      </c>
      <c r="M93" s="46">
        <v>33.68</v>
      </c>
      <c r="N93" s="47">
        <f t="shared" si="12"/>
        <v>20</v>
      </c>
      <c r="O93" s="45">
        <v>0</v>
      </c>
      <c r="P93" s="46">
        <v>0</v>
      </c>
      <c r="Q93" s="47"/>
      <c r="R93" s="45">
        <v>7</v>
      </c>
      <c r="S93" s="46">
        <v>58.94</v>
      </c>
      <c r="T93" s="47">
        <f t="shared" si="13"/>
        <v>11.74496644295302</v>
      </c>
      <c r="U93" s="45">
        <v>0</v>
      </c>
      <c r="V93" s="46">
        <v>0</v>
      </c>
      <c r="W93" s="45">
        <v>0</v>
      </c>
      <c r="X93" s="46">
        <v>0</v>
      </c>
      <c r="Y93" s="45">
        <v>0</v>
      </c>
      <c r="Z93" s="46">
        <v>0</v>
      </c>
      <c r="AA93" s="45">
        <v>0</v>
      </c>
      <c r="AB93" s="46">
        <v>0</v>
      </c>
      <c r="AC93" s="48">
        <v>0</v>
      </c>
      <c r="AD93" s="48">
        <v>0</v>
      </c>
      <c r="AE93" s="45">
        <v>0</v>
      </c>
      <c r="AF93" s="46">
        <v>0</v>
      </c>
      <c r="AG93" s="45">
        <v>0</v>
      </c>
      <c r="AH93" s="46">
        <v>0</v>
      </c>
      <c r="AI93" s="8"/>
      <c r="AJ93" s="49"/>
      <c r="AK93" s="8"/>
    </row>
    <row r="94" spans="1:37" ht="30" customHeight="1" x14ac:dyDescent="0.35">
      <c r="A94" s="39">
        <v>72</v>
      </c>
      <c r="B94" s="40">
        <v>610</v>
      </c>
      <c r="C94" s="41" t="s">
        <v>126</v>
      </c>
      <c r="D94" s="42">
        <v>252</v>
      </c>
      <c r="E94" s="42">
        <v>593</v>
      </c>
      <c r="F94" s="42">
        <f t="shared" si="8"/>
        <v>845</v>
      </c>
      <c r="G94" s="42">
        <f t="shared" si="9"/>
        <v>42</v>
      </c>
      <c r="H94" s="42">
        <f t="shared" si="10"/>
        <v>59.3</v>
      </c>
      <c r="I94" s="42">
        <f t="shared" si="11"/>
        <v>101.3</v>
      </c>
      <c r="J94" s="43">
        <v>71</v>
      </c>
      <c r="K94" s="44">
        <v>227.90999999999997</v>
      </c>
      <c r="L94" s="45">
        <v>48</v>
      </c>
      <c r="M94" s="46">
        <v>404.15999999999997</v>
      </c>
      <c r="N94" s="47">
        <f t="shared" si="12"/>
        <v>114.28571428571428</v>
      </c>
      <c r="O94" s="45">
        <v>0</v>
      </c>
      <c r="P94" s="46">
        <v>0</v>
      </c>
      <c r="Q94" s="47"/>
      <c r="R94" s="45">
        <v>88</v>
      </c>
      <c r="S94" s="46">
        <v>740.95999999999992</v>
      </c>
      <c r="T94" s="47">
        <f t="shared" si="13"/>
        <v>148.39797639123105</v>
      </c>
      <c r="U94" s="45">
        <v>0</v>
      </c>
      <c r="V94" s="46">
        <v>0</v>
      </c>
      <c r="W94" s="45">
        <v>0</v>
      </c>
      <c r="X94" s="46">
        <v>0</v>
      </c>
      <c r="Y94" s="45">
        <v>0</v>
      </c>
      <c r="Z94" s="46">
        <v>0</v>
      </c>
      <c r="AA94" s="45">
        <v>0</v>
      </c>
      <c r="AB94" s="46">
        <v>0</v>
      </c>
      <c r="AC94" s="48">
        <v>0</v>
      </c>
      <c r="AD94" s="48">
        <v>0</v>
      </c>
      <c r="AE94" s="45">
        <v>0</v>
      </c>
      <c r="AF94" s="46">
        <v>0</v>
      </c>
      <c r="AG94" s="45">
        <v>0</v>
      </c>
      <c r="AH94" s="46">
        <v>0</v>
      </c>
      <c r="AI94" s="8"/>
      <c r="AJ94" s="49"/>
      <c r="AK94" s="8"/>
    </row>
    <row r="95" spans="1:37" ht="30" customHeight="1" x14ac:dyDescent="0.35">
      <c r="A95" s="39">
        <v>73</v>
      </c>
      <c r="B95" s="40">
        <v>4233</v>
      </c>
      <c r="C95" s="41" t="s">
        <v>127</v>
      </c>
      <c r="D95" s="42">
        <v>102</v>
      </c>
      <c r="E95" s="42">
        <v>316</v>
      </c>
      <c r="F95" s="42">
        <f t="shared" si="8"/>
        <v>418</v>
      </c>
      <c r="G95" s="42">
        <f t="shared" si="9"/>
        <v>17</v>
      </c>
      <c r="H95" s="42">
        <f t="shared" si="10"/>
        <v>31.6</v>
      </c>
      <c r="I95" s="42">
        <f t="shared" si="11"/>
        <v>48.6</v>
      </c>
      <c r="J95" s="43">
        <v>38</v>
      </c>
      <c r="K95" s="44">
        <v>121.97999999999999</v>
      </c>
      <c r="L95" s="45">
        <v>10</v>
      </c>
      <c r="M95" s="46">
        <v>84.2</v>
      </c>
      <c r="N95" s="47">
        <f t="shared" si="12"/>
        <v>58.82352941176471</v>
      </c>
      <c r="O95" s="45">
        <v>0</v>
      </c>
      <c r="P95" s="46">
        <v>0</v>
      </c>
      <c r="Q95" s="47"/>
      <c r="R95" s="45">
        <v>29</v>
      </c>
      <c r="S95" s="46">
        <v>244.18</v>
      </c>
      <c r="T95" s="47">
        <f t="shared" si="13"/>
        <v>91.77215189873418</v>
      </c>
      <c r="U95" s="45">
        <v>1</v>
      </c>
      <c r="V95" s="46">
        <v>8.42</v>
      </c>
      <c r="W95" s="45">
        <v>0</v>
      </c>
      <c r="X95" s="46">
        <v>0</v>
      </c>
      <c r="Y95" s="45">
        <v>0</v>
      </c>
      <c r="Z95" s="46">
        <v>0</v>
      </c>
      <c r="AA95" s="45">
        <v>0</v>
      </c>
      <c r="AB95" s="46">
        <v>0</v>
      </c>
      <c r="AC95" s="48">
        <v>0</v>
      </c>
      <c r="AD95" s="48">
        <v>0</v>
      </c>
      <c r="AE95" s="45">
        <v>0</v>
      </c>
      <c r="AF95" s="46">
        <v>0</v>
      </c>
      <c r="AG95" s="45">
        <v>0</v>
      </c>
      <c r="AH95" s="46">
        <v>0</v>
      </c>
      <c r="AI95" s="8"/>
      <c r="AJ95" s="49"/>
      <c r="AK95" s="8"/>
    </row>
    <row r="96" spans="1:37" ht="30" customHeight="1" x14ac:dyDescent="0.35">
      <c r="A96" s="39">
        <v>74</v>
      </c>
      <c r="B96" s="40">
        <v>4401</v>
      </c>
      <c r="C96" s="41" t="s">
        <v>128</v>
      </c>
      <c r="D96" s="42">
        <v>51</v>
      </c>
      <c r="E96" s="42">
        <v>203</v>
      </c>
      <c r="F96" s="42">
        <f t="shared" si="8"/>
        <v>254</v>
      </c>
      <c r="G96" s="42">
        <f t="shared" si="9"/>
        <v>8.5</v>
      </c>
      <c r="H96" s="42">
        <f t="shared" si="10"/>
        <v>20.3</v>
      </c>
      <c r="I96" s="42">
        <f t="shared" si="11"/>
        <v>28.8</v>
      </c>
      <c r="J96" s="43">
        <v>32</v>
      </c>
      <c r="K96" s="44">
        <v>102.72</v>
      </c>
      <c r="L96" s="45">
        <v>6</v>
      </c>
      <c r="M96" s="46">
        <v>50.519999999999996</v>
      </c>
      <c r="N96" s="47">
        <f t="shared" si="12"/>
        <v>70.588235294117652</v>
      </c>
      <c r="O96" s="45">
        <v>0</v>
      </c>
      <c r="P96" s="46">
        <v>0</v>
      </c>
      <c r="Q96" s="47"/>
      <c r="R96" s="45">
        <v>14</v>
      </c>
      <c r="S96" s="46">
        <v>117.88</v>
      </c>
      <c r="T96" s="47">
        <f t="shared" si="13"/>
        <v>68.965517241379303</v>
      </c>
      <c r="U96" s="45">
        <v>0</v>
      </c>
      <c r="V96" s="46">
        <v>0</v>
      </c>
      <c r="W96" s="45">
        <v>0</v>
      </c>
      <c r="X96" s="46">
        <v>0</v>
      </c>
      <c r="Y96" s="45">
        <v>0</v>
      </c>
      <c r="Z96" s="46">
        <v>0</v>
      </c>
      <c r="AA96" s="45">
        <v>0</v>
      </c>
      <c r="AB96" s="46">
        <v>0</v>
      </c>
      <c r="AC96" s="48">
        <v>0</v>
      </c>
      <c r="AD96" s="48">
        <v>0</v>
      </c>
      <c r="AE96" s="45">
        <v>0</v>
      </c>
      <c r="AF96" s="46">
        <v>0</v>
      </c>
      <c r="AG96" s="45">
        <v>0</v>
      </c>
      <c r="AH96" s="46">
        <v>0</v>
      </c>
      <c r="AI96" s="8"/>
      <c r="AJ96" s="49"/>
      <c r="AK96" s="8"/>
    </row>
    <row r="97" spans="1:37" ht="30" customHeight="1" x14ac:dyDescent="0.35">
      <c r="A97" s="39">
        <v>75</v>
      </c>
      <c r="B97" s="40">
        <v>4428</v>
      </c>
      <c r="C97" s="41" t="s">
        <v>129</v>
      </c>
      <c r="D97" s="42">
        <v>125</v>
      </c>
      <c r="E97" s="42">
        <v>876</v>
      </c>
      <c r="F97" s="42">
        <f t="shared" si="8"/>
        <v>1001</v>
      </c>
      <c r="G97" s="42">
        <f t="shared" si="9"/>
        <v>20.833333333333332</v>
      </c>
      <c r="H97" s="42">
        <f t="shared" si="10"/>
        <v>87.6</v>
      </c>
      <c r="I97" s="42">
        <f t="shared" si="11"/>
        <v>108.43333333333332</v>
      </c>
      <c r="J97" s="43">
        <v>194</v>
      </c>
      <c r="K97" s="44">
        <v>622.74</v>
      </c>
      <c r="L97" s="45">
        <v>14</v>
      </c>
      <c r="M97" s="46">
        <v>117.88</v>
      </c>
      <c r="N97" s="47">
        <f t="shared" si="12"/>
        <v>67.2</v>
      </c>
      <c r="O97" s="45">
        <v>0</v>
      </c>
      <c r="P97" s="46">
        <v>0</v>
      </c>
      <c r="Q97" s="47"/>
      <c r="R97" s="45">
        <v>80</v>
      </c>
      <c r="S97" s="46">
        <v>673.59999999999991</v>
      </c>
      <c r="T97" s="47">
        <f t="shared" si="13"/>
        <v>91.324200913242009</v>
      </c>
      <c r="U97" s="45">
        <v>4</v>
      </c>
      <c r="V97" s="46">
        <v>33.68</v>
      </c>
      <c r="W97" s="45">
        <v>0</v>
      </c>
      <c r="X97" s="46">
        <v>0</v>
      </c>
      <c r="Y97" s="45">
        <v>0</v>
      </c>
      <c r="Z97" s="46">
        <v>0</v>
      </c>
      <c r="AA97" s="45">
        <v>0</v>
      </c>
      <c r="AB97" s="46">
        <v>0</v>
      </c>
      <c r="AC97" s="48">
        <v>0</v>
      </c>
      <c r="AD97" s="48">
        <v>0</v>
      </c>
      <c r="AE97" s="45">
        <v>0</v>
      </c>
      <c r="AF97" s="46">
        <v>0</v>
      </c>
      <c r="AG97" s="45">
        <v>0</v>
      </c>
      <c r="AH97" s="46">
        <v>0</v>
      </c>
      <c r="AI97" s="8"/>
      <c r="AJ97" s="49"/>
      <c r="AK97" s="8"/>
    </row>
    <row r="98" spans="1:37" ht="30" customHeight="1" x14ac:dyDescent="0.35">
      <c r="A98" s="39">
        <v>76</v>
      </c>
      <c r="B98" s="40">
        <v>4495</v>
      </c>
      <c r="C98" s="41" t="s">
        <v>130</v>
      </c>
      <c r="D98" s="42">
        <v>46</v>
      </c>
      <c r="E98" s="42">
        <v>223</v>
      </c>
      <c r="F98" s="42">
        <f t="shared" si="8"/>
        <v>269</v>
      </c>
      <c r="G98" s="42">
        <f t="shared" si="9"/>
        <v>7.666666666666667</v>
      </c>
      <c r="H98" s="42">
        <f t="shared" si="10"/>
        <v>22.3</v>
      </c>
      <c r="I98" s="42">
        <f t="shared" si="11"/>
        <v>29.966666666666669</v>
      </c>
      <c r="J98" s="43">
        <v>12</v>
      </c>
      <c r="K98" s="44">
        <v>38.520000000000003</v>
      </c>
      <c r="L98" s="45">
        <v>1</v>
      </c>
      <c r="M98" s="46">
        <v>8.42</v>
      </c>
      <c r="N98" s="47">
        <f t="shared" si="12"/>
        <v>13.043478260869565</v>
      </c>
      <c r="O98" s="45">
        <v>0</v>
      </c>
      <c r="P98" s="46">
        <v>0</v>
      </c>
      <c r="Q98" s="47"/>
      <c r="R98" s="45">
        <v>9</v>
      </c>
      <c r="S98" s="46">
        <v>75.78</v>
      </c>
      <c r="T98" s="47">
        <f t="shared" si="13"/>
        <v>40.358744394618832</v>
      </c>
      <c r="U98" s="45">
        <v>0</v>
      </c>
      <c r="V98" s="46">
        <v>0</v>
      </c>
      <c r="W98" s="45">
        <v>0</v>
      </c>
      <c r="X98" s="46">
        <v>0</v>
      </c>
      <c r="Y98" s="45">
        <v>0</v>
      </c>
      <c r="Z98" s="46">
        <v>0</v>
      </c>
      <c r="AA98" s="45">
        <v>0</v>
      </c>
      <c r="AB98" s="46">
        <v>0</v>
      </c>
      <c r="AC98" s="48">
        <v>0</v>
      </c>
      <c r="AD98" s="48">
        <v>0</v>
      </c>
      <c r="AE98" s="45">
        <v>0</v>
      </c>
      <c r="AF98" s="46">
        <v>0</v>
      </c>
      <c r="AG98" s="45">
        <v>0</v>
      </c>
      <c r="AH98" s="46">
        <v>0</v>
      </c>
      <c r="AI98" s="8"/>
      <c r="AJ98" s="49"/>
      <c r="AK98" s="8"/>
    </row>
    <row r="99" spans="1:37" ht="30" customHeight="1" x14ac:dyDescent="0.35">
      <c r="A99" s="39">
        <v>77</v>
      </c>
      <c r="B99" s="40">
        <v>4492</v>
      </c>
      <c r="C99" s="41" t="s">
        <v>131</v>
      </c>
      <c r="D99" s="42">
        <v>26</v>
      </c>
      <c r="E99" s="42">
        <v>103</v>
      </c>
      <c r="F99" s="42">
        <f t="shared" si="8"/>
        <v>129</v>
      </c>
      <c r="G99" s="42">
        <f t="shared" si="9"/>
        <v>4.333333333333333</v>
      </c>
      <c r="H99" s="42">
        <f t="shared" si="10"/>
        <v>10.3</v>
      </c>
      <c r="I99" s="42">
        <f t="shared" si="11"/>
        <v>14.633333333333333</v>
      </c>
      <c r="J99" s="43">
        <v>12</v>
      </c>
      <c r="K99" s="44">
        <v>38.520000000000003</v>
      </c>
      <c r="L99" s="45">
        <v>4</v>
      </c>
      <c r="M99" s="46">
        <v>33.68</v>
      </c>
      <c r="N99" s="47">
        <f t="shared" si="12"/>
        <v>92.307692307692307</v>
      </c>
      <c r="O99" s="45">
        <v>0</v>
      </c>
      <c r="P99" s="46">
        <v>0</v>
      </c>
      <c r="Q99" s="47"/>
      <c r="R99" s="45">
        <v>9</v>
      </c>
      <c r="S99" s="46">
        <v>75.78</v>
      </c>
      <c r="T99" s="47">
        <f t="shared" si="13"/>
        <v>87.378640776699029</v>
      </c>
      <c r="U99" s="45">
        <v>0</v>
      </c>
      <c r="V99" s="46">
        <v>0</v>
      </c>
      <c r="W99" s="45">
        <v>0</v>
      </c>
      <c r="X99" s="46">
        <v>0</v>
      </c>
      <c r="Y99" s="45">
        <v>0</v>
      </c>
      <c r="Z99" s="46">
        <v>0</v>
      </c>
      <c r="AA99" s="45">
        <v>0</v>
      </c>
      <c r="AB99" s="46">
        <v>0</v>
      </c>
      <c r="AC99" s="48">
        <v>0</v>
      </c>
      <c r="AD99" s="48">
        <v>0</v>
      </c>
      <c r="AE99" s="45">
        <v>0</v>
      </c>
      <c r="AF99" s="46">
        <v>0</v>
      </c>
      <c r="AG99" s="45">
        <v>0</v>
      </c>
      <c r="AH99" s="46">
        <v>0</v>
      </c>
      <c r="AI99" s="8"/>
      <c r="AJ99" s="49"/>
      <c r="AK99" s="8"/>
    </row>
    <row r="100" spans="1:37" ht="30" customHeight="1" x14ac:dyDescent="0.35">
      <c r="A100" s="39">
        <v>78</v>
      </c>
      <c r="B100" s="40">
        <v>4493</v>
      </c>
      <c r="C100" s="41" t="s">
        <v>132</v>
      </c>
      <c r="D100" s="42">
        <v>74</v>
      </c>
      <c r="E100" s="42">
        <v>225</v>
      </c>
      <c r="F100" s="42">
        <f t="shared" si="8"/>
        <v>299</v>
      </c>
      <c r="G100" s="42">
        <f t="shared" si="9"/>
        <v>12.333333333333334</v>
      </c>
      <c r="H100" s="42">
        <f t="shared" si="10"/>
        <v>22.5</v>
      </c>
      <c r="I100" s="42">
        <f t="shared" si="11"/>
        <v>34.833333333333336</v>
      </c>
      <c r="J100" s="43">
        <v>57</v>
      </c>
      <c r="K100" s="44">
        <v>182.97</v>
      </c>
      <c r="L100" s="45">
        <v>12</v>
      </c>
      <c r="M100" s="46">
        <v>101.04</v>
      </c>
      <c r="N100" s="47">
        <f t="shared" si="12"/>
        <v>97.297297297297291</v>
      </c>
      <c r="O100" s="45">
        <v>0</v>
      </c>
      <c r="P100" s="46">
        <v>0</v>
      </c>
      <c r="Q100" s="47"/>
      <c r="R100" s="45">
        <v>33</v>
      </c>
      <c r="S100" s="46">
        <v>277.86</v>
      </c>
      <c r="T100" s="47">
        <f t="shared" si="13"/>
        <v>146.66666666666666</v>
      </c>
      <c r="U100" s="45">
        <v>1</v>
      </c>
      <c r="V100" s="46">
        <v>8.42</v>
      </c>
      <c r="W100" s="45">
        <v>0</v>
      </c>
      <c r="X100" s="46">
        <v>0</v>
      </c>
      <c r="Y100" s="45">
        <v>0</v>
      </c>
      <c r="Z100" s="46">
        <v>0</v>
      </c>
      <c r="AA100" s="45">
        <v>0</v>
      </c>
      <c r="AB100" s="46">
        <v>0</v>
      </c>
      <c r="AC100" s="48">
        <v>0</v>
      </c>
      <c r="AD100" s="48">
        <v>0</v>
      </c>
      <c r="AE100" s="45">
        <v>0</v>
      </c>
      <c r="AF100" s="46">
        <v>0</v>
      </c>
      <c r="AG100" s="45">
        <v>0</v>
      </c>
      <c r="AH100" s="46">
        <v>0</v>
      </c>
      <c r="AI100" s="8"/>
      <c r="AJ100" s="49"/>
      <c r="AK100" s="8"/>
    </row>
    <row r="101" spans="1:37" ht="30" customHeight="1" x14ac:dyDescent="0.35">
      <c r="A101" s="39">
        <v>79</v>
      </c>
      <c r="B101" s="40">
        <v>4494</v>
      </c>
      <c r="C101" s="41" t="s">
        <v>133</v>
      </c>
      <c r="D101" s="42">
        <v>55</v>
      </c>
      <c r="E101" s="42">
        <v>219</v>
      </c>
      <c r="F101" s="42">
        <f t="shared" si="8"/>
        <v>274</v>
      </c>
      <c r="G101" s="42">
        <f t="shared" si="9"/>
        <v>9.1666666666666661</v>
      </c>
      <c r="H101" s="42">
        <f t="shared" si="10"/>
        <v>21.9</v>
      </c>
      <c r="I101" s="42">
        <f t="shared" si="11"/>
        <v>31.066666666666663</v>
      </c>
      <c r="J101" s="43">
        <v>95</v>
      </c>
      <c r="K101" s="44">
        <v>304.95</v>
      </c>
      <c r="L101" s="45">
        <v>13</v>
      </c>
      <c r="M101" s="46">
        <v>109.46000000000001</v>
      </c>
      <c r="N101" s="47">
        <f t="shared" si="12"/>
        <v>141.81818181818181</v>
      </c>
      <c r="O101" s="45">
        <v>0</v>
      </c>
      <c r="P101" s="46">
        <v>0</v>
      </c>
      <c r="Q101" s="47"/>
      <c r="R101" s="45">
        <v>33</v>
      </c>
      <c r="S101" s="46">
        <v>277.86</v>
      </c>
      <c r="T101" s="47">
        <f t="shared" si="13"/>
        <v>150.68493150684932</v>
      </c>
      <c r="U101" s="45">
        <v>0</v>
      </c>
      <c r="V101" s="46">
        <v>0</v>
      </c>
      <c r="W101" s="45">
        <v>0</v>
      </c>
      <c r="X101" s="46">
        <v>0</v>
      </c>
      <c r="Y101" s="45">
        <v>0</v>
      </c>
      <c r="Z101" s="46">
        <v>0</v>
      </c>
      <c r="AA101" s="45">
        <v>0</v>
      </c>
      <c r="AB101" s="46">
        <v>0</v>
      </c>
      <c r="AC101" s="48">
        <v>0</v>
      </c>
      <c r="AD101" s="48">
        <v>0</v>
      </c>
      <c r="AE101" s="45">
        <v>0</v>
      </c>
      <c r="AF101" s="46">
        <v>0</v>
      </c>
      <c r="AG101" s="45">
        <v>0</v>
      </c>
      <c r="AH101" s="46">
        <v>0</v>
      </c>
      <c r="AI101" s="8"/>
      <c r="AJ101" s="49"/>
      <c r="AK101" s="8"/>
    </row>
    <row r="102" spans="1:37" ht="30" customHeight="1" x14ac:dyDescent="0.35">
      <c r="A102" s="39">
        <v>80</v>
      </c>
      <c r="B102" s="40">
        <v>4609</v>
      </c>
      <c r="C102" s="41" t="s">
        <v>134</v>
      </c>
      <c r="D102" s="42">
        <v>183</v>
      </c>
      <c r="E102" s="42">
        <v>611</v>
      </c>
      <c r="F102" s="42">
        <f t="shared" si="8"/>
        <v>794</v>
      </c>
      <c r="G102" s="42">
        <f t="shared" si="9"/>
        <v>30.5</v>
      </c>
      <c r="H102" s="42">
        <f t="shared" si="10"/>
        <v>61.1</v>
      </c>
      <c r="I102" s="42">
        <f t="shared" si="11"/>
        <v>91.6</v>
      </c>
      <c r="J102" s="43">
        <v>90</v>
      </c>
      <c r="K102" s="44">
        <v>288.89999999999998</v>
      </c>
      <c r="L102" s="45">
        <v>26</v>
      </c>
      <c r="M102" s="46">
        <v>218.92</v>
      </c>
      <c r="N102" s="47">
        <f t="shared" si="12"/>
        <v>85.245901639344254</v>
      </c>
      <c r="O102" s="45">
        <v>0</v>
      </c>
      <c r="P102" s="46">
        <v>0</v>
      </c>
      <c r="Q102" s="47"/>
      <c r="R102" s="45">
        <v>63</v>
      </c>
      <c r="S102" s="46">
        <v>530.46</v>
      </c>
      <c r="T102" s="47">
        <f t="shared" si="13"/>
        <v>103.10965630114566</v>
      </c>
      <c r="U102" s="45">
        <v>2</v>
      </c>
      <c r="V102" s="46">
        <v>16.84</v>
      </c>
      <c r="W102" s="45">
        <v>0</v>
      </c>
      <c r="X102" s="46">
        <v>0</v>
      </c>
      <c r="Y102" s="45">
        <v>0</v>
      </c>
      <c r="Z102" s="46">
        <v>0</v>
      </c>
      <c r="AA102" s="45">
        <v>0</v>
      </c>
      <c r="AB102" s="46">
        <v>0</v>
      </c>
      <c r="AC102" s="48">
        <v>0</v>
      </c>
      <c r="AD102" s="48">
        <v>0</v>
      </c>
      <c r="AE102" s="45">
        <v>0</v>
      </c>
      <c r="AF102" s="46">
        <v>0</v>
      </c>
      <c r="AG102" s="45">
        <v>0</v>
      </c>
      <c r="AH102" s="46">
        <v>0</v>
      </c>
      <c r="AI102" s="8"/>
      <c r="AJ102" s="49"/>
      <c r="AK102" s="8"/>
    </row>
    <row r="103" spans="1:37" ht="30" customHeight="1" x14ac:dyDescent="0.35">
      <c r="A103" s="39">
        <v>81</v>
      </c>
      <c r="B103" s="40">
        <v>4707</v>
      </c>
      <c r="C103" s="41" t="s">
        <v>135</v>
      </c>
      <c r="D103" s="42">
        <v>191</v>
      </c>
      <c r="E103" s="42">
        <v>509</v>
      </c>
      <c r="F103" s="42">
        <f t="shared" si="8"/>
        <v>700</v>
      </c>
      <c r="G103" s="42">
        <f t="shared" si="9"/>
        <v>31.833333333333332</v>
      </c>
      <c r="H103" s="42">
        <f t="shared" si="10"/>
        <v>50.9</v>
      </c>
      <c r="I103" s="42">
        <f t="shared" si="11"/>
        <v>82.733333333333334</v>
      </c>
      <c r="J103" s="43">
        <v>115</v>
      </c>
      <c r="K103" s="44">
        <v>369.15</v>
      </c>
      <c r="L103" s="45">
        <v>43</v>
      </c>
      <c r="M103" s="46">
        <v>362.06</v>
      </c>
      <c r="N103" s="47">
        <f t="shared" si="12"/>
        <v>135.0785340314136</v>
      </c>
      <c r="O103" s="45">
        <v>0</v>
      </c>
      <c r="P103" s="46">
        <v>0</v>
      </c>
      <c r="Q103" s="47"/>
      <c r="R103" s="45">
        <v>69</v>
      </c>
      <c r="S103" s="46">
        <v>580.98</v>
      </c>
      <c r="T103" s="47">
        <f t="shared" si="13"/>
        <v>135.55992141453831</v>
      </c>
      <c r="U103" s="45">
        <v>2</v>
      </c>
      <c r="V103" s="46">
        <v>16.84</v>
      </c>
      <c r="W103" s="45">
        <v>0</v>
      </c>
      <c r="X103" s="46">
        <v>0</v>
      </c>
      <c r="Y103" s="45">
        <v>0</v>
      </c>
      <c r="Z103" s="46">
        <v>0</v>
      </c>
      <c r="AA103" s="45">
        <v>0</v>
      </c>
      <c r="AB103" s="46">
        <v>0</v>
      </c>
      <c r="AC103" s="48">
        <v>0</v>
      </c>
      <c r="AD103" s="48">
        <v>0</v>
      </c>
      <c r="AE103" s="45">
        <v>0</v>
      </c>
      <c r="AF103" s="46">
        <v>0</v>
      </c>
      <c r="AG103" s="45">
        <v>0</v>
      </c>
      <c r="AH103" s="46">
        <v>0</v>
      </c>
      <c r="AI103" s="8"/>
      <c r="AJ103" s="49"/>
      <c r="AK103" s="8"/>
    </row>
    <row r="104" spans="1:37" ht="30" customHeight="1" x14ac:dyDescent="0.35">
      <c r="A104" s="39">
        <v>82</v>
      </c>
      <c r="B104" s="40">
        <v>4729</v>
      </c>
      <c r="C104" s="41" t="s">
        <v>136</v>
      </c>
      <c r="D104" s="42">
        <v>301</v>
      </c>
      <c r="E104" s="42">
        <v>999</v>
      </c>
      <c r="F104" s="42">
        <f t="shared" si="8"/>
        <v>1300</v>
      </c>
      <c r="G104" s="42">
        <f t="shared" si="9"/>
        <v>50.166666666666664</v>
      </c>
      <c r="H104" s="42">
        <f t="shared" si="10"/>
        <v>99.9</v>
      </c>
      <c r="I104" s="42">
        <f t="shared" si="11"/>
        <v>150.06666666666666</v>
      </c>
      <c r="J104" s="43">
        <v>191</v>
      </c>
      <c r="K104" s="44">
        <v>613.1099999999999</v>
      </c>
      <c r="L104" s="45">
        <v>39</v>
      </c>
      <c r="M104" s="46">
        <v>328.38000000000005</v>
      </c>
      <c r="N104" s="47">
        <f t="shared" si="12"/>
        <v>77.740863787375417</v>
      </c>
      <c r="O104" s="45">
        <v>0</v>
      </c>
      <c r="P104" s="46">
        <v>0</v>
      </c>
      <c r="Q104" s="47"/>
      <c r="R104" s="45">
        <v>140</v>
      </c>
      <c r="S104" s="46">
        <v>1178.8000000000002</v>
      </c>
      <c r="T104" s="47">
        <f t="shared" si="13"/>
        <v>140.14014014014015</v>
      </c>
      <c r="U104" s="45">
        <v>5</v>
      </c>
      <c r="V104" s="46">
        <v>42.1</v>
      </c>
      <c r="W104" s="45">
        <v>0</v>
      </c>
      <c r="X104" s="46">
        <v>0</v>
      </c>
      <c r="Y104" s="45">
        <v>0</v>
      </c>
      <c r="Z104" s="46">
        <v>0</v>
      </c>
      <c r="AA104" s="45">
        <v>0</v>
      </c>
      <c r="AB104" s="46">
        <v>0</v>
      </c>
      <c r="AC104" s="48">
        <v>0</v>
      </c>
      <c r="AD104" s="48">
        <v>0</v>
      </c>
      <c r="AE104" s="45">
        <v>0</v>
      </c>
      <c r="AF104" s="46">
        <v>0</v>
      </c>
      <c r="AG104" s="45">
        <v>0</v>
      </c>
      <c r="AH104" s="46">
        <v>0</v>
      </c>
      <c r="AI104" s="8"/>
      <c r="AJ104" s="49"/>
      <c r="AK104" s="8"/>
    </row>
    <row r="105" spans="1:37" ht="30" customHeight="1" x14ac:dyDescent="0.35">
      <c r="A105" s="39">
        <v>83</v>
      </c>
      <c r="B105" s="40">
        <v>4770</v>
      </c>
      <c r="C105" s="41" t="s">
        <v>137</v>
      </c>
      <c r="D105" s="42">
        <v>51</v>
      </c>
      <c r="E105" s="42">
        <v>271</v>
      </c>
      <c r="F105" s="42">
        <f t="shared" si="8"/>
        <v>322</v>
      </c>
      <c r="G105" s="42">
        <f t="shared" si="9"/>
        <v>8.5</v>
      </c>
      <c r="H105" s="42">
        <f t="shared" si="10"/>
        <v>27.1</v>
      </c>
      <c r="I105" s="42">
        <f t="shared" si="11"/>
        <v>35.6</v>
      </c>
      <c r="J105" s="43">
        <v>17</v>
      </c>
      <c r="K105" s="44">
        <v>54.57</v>
      </c>
      <c r="L105" s="45">
        <v>5</v>
      </c>
      <c r="M105" s="46">
        <v>42.1</v>
      </c>
      <c r="N105" s="47">
        <f t="shared" si="12"/>
        <v>58.82352941176471</v>
      </c>
      <c r="O105" s="45">
        <v>0</v>
      </c>
      <c r="P105" s="46">
        <v>0</v>
      </c>
      <c r="Q105" s="47"/>
      <c r="R105" s="45">
        <v>11</v>
      </c>
      <c r="S105" s="46">
        <v>92.62</v>
      </c>
      <c r="T105" s="47">
        <f t="shared" si="13"/>
        <v>40.59040590405904</v>
      </c>
      <c r="U105" s="45">
        <v>0</v>
      </c>
      <c r="V105" s="46">
        <v>0</v>
      </c>
      <c r="W105" s="45">
        <v>0</v>
      </c>
      <c r="X105" s="46">
        <v>0</v>
      </c>
      <c r="Y105" s="45">
        <v>0</v>
      </c>
      <c r="Z105" s="46">
        <v>0</v>
      </c>
      <c r="AA105" s="45">
        <v>0</v>
      </c>
      <c r="AB105" s="46">
        <v>0</v>
      </c>
      <c r="AC105" s="48">
        <v>0</v>
      </c>
      <c r="AD105" s="48">
        <v>0</v>
      </c>
      <c r="AE105" s="45">
        <v>0</v>
      </c>
      <c r="AF105" s="46">
        <v>0</v>
      </c>
      <c r="AG105" s="45">
        <v>0</v>
      </c>
      <c r="AH105" s="46">
        <v>0</v>
      </c>
      <c r="AI105" s="8"/>
      <c r="AJ105" s="49"/>
      <c r="AK105" s="8"/>
    </row>
    <row r="106" spans="1:37" ht="30" customHeight="1" x14ac:dyDescent="0.35">
      <c r="A106" s="39">
        <v>84</v>
      </c>
      <c r="B106" s="40">
        <v>6120</v>
      </c>
      <c r="C106" s="41" t="s">
        <v>138</v>
      </c>
      <c r="D106" s="42">
        <v>34</v>
      </c>
      <c r="E106" s="42">
        <v>135</v>
      </c>
      <c r="F106" s="42">
        <f t="shared" si="8"/>
        <v>169</v>
      </c>
      <c r="G106" s="42">
        <f t="shared" si="9"/>
        <v>5.666666666666667</v>
      </c>
      <c r="H106" s="42">
        <f t="shared" si="10"/>
        <v>13.5</v>
      </c>
      <c r="I106" s="42">
        <f t="shared" si="11"/>
        <v>19.166666666666668</v>
      </c>
      <c r="J106" s="43">
        <v>22</v>
      </c>
      <c r="K106" s="44">
        <v>70.62</v>
      </c>
      <c r="L106" s="45">
        <v>3</v>
      </c>
      <c r="M106" s="46">
        <v>25.259999999999998</v>
      </c>
      <c r="N106" s="47">
        <f t="shared" si="12"/>
        <v>52.941176470588239</v>
      </c>
      <c r="O106" s="45">
        <v>0</v>
      </c>
      <c r="P106" s="46">
        <v>0</v>
      </c>
      <c r="Q106" s="47"/>
      <c r="R106" s="45">
        <v>14</v>
      </c>
      <c r="S106" s="46">
        <v>117.88</v>
      </c>
      <c r="T106" s="47">
        <f t="shared" si="13"/>
        <v>103.7037037037037</v>
      </c>
      <c r="U106" s="45">
        <v>0</v>
      </c>
      <c r="V106" s="46">
        <v>0</v>
      </c>
      <c r="W106" s="45">
        <v>0</v>
      </c>
      <c r="X106" s="46">
        <v>0</v>
      </c>
      <c r="Y106" s="45">
        <v>0</v>
      </c>
      <c r="Z106" s="46">
        <v>0</v>
      </c>
      <c r="AA106" s="45">
        <v>0</v>
      </c>
      <c r="AB106" s="46">
        <v>0</v>
      </c>
      <c r="AC106" s="48">
        <v>0</v>
      </c>
      <c r="AD106" s="48">
        <v>0</v>
      </c>
      <c r="AE106" s="45">
        <v>0</v>
      </c>
      <c r="AF106" s="46">
        <v>0</v>
      </c>
      <c r="AG106" s="45">
        <v>0</v>
      </c>
      <c r="AH106" s="46">
        <v>0</v>
      </c>
      <c r="AI106" s="8"/>
      <c r="AJ106" s="49"/>
      <c r="AK106" s="8"/>
    </row>
    <row r="107" spans="1:37" ht="30" customHeight="1" x14ac:dyDescent="0.35">
      <c r="A107" s="39">
        <v>85</v>
      </c>
      <c r="B107" s="40">
        <v>6170</v>
      </c>
      <c r="C107" s="41" t="s">
        <v>139</v>
      </c>
      <c r="D107" s="42">
        <v>42</v>
      </c>
      <c r="E107" s="42">
        <v>301</v>
      </c>
      <c r="F107" s="42">
        <f t="shared" si="8"/>
        <v>343</v>
      </c>
      <c r="G107" s="42">
        <f t="shared" si="9"/>
        <v>7</v>
      </c>
      <c r="H107" s="42">
        <f t="shared" si="10"/>
        <v>30.1</v>
      </c>
      <c r="I107" s="42">
        <f t="shared" si="11"/>
        <v>37.1</v>
      </c>
      <c r="J107" s="43">
        <v>27</v>
      </c>
      <c r="K107" s="44">
        <v>86.67</v>
      </c>
      <c r="L107" s="45">
        <v>0</v>
      </c>
      <c r="M107" s="46">
        <v>0</v>
      </c>
      <c r="N107" s="47">
        <f t="shared" si="12"/>
        <v>0</v>
      </c>
      <c r="O107" s="45">
        <v>0</v>
      </c>
      <c r="P107" s="46">
        <v>0</v>
      </c>
      <c r="Q107" s="47"/>
      <c r="R107" s="45">
        <v>23</v>
      </c>
      <c r="S107" s="46">
        <v>193.66</v>
      </c>
      <c r="T107" s="47">
        <f t="shared" si="13"/>
        <v>76.411960132890371</v>
      </c>
      <c r="U107" s="45">
        <v>0</v>
      </c>
      <c r="V107" s="46">
        <v>0</v>
      </c>
      <c r="W107" s="45">
        <v>0</v>
      </c>
      <c r="X107" s="46">
        <v>0</v>
      </c>
      <c r="Y107" s="45">
        <v>0</v>
      </c>
      <c r="Z107" s="46">
        <v>0</v>
      </c>
      <c r="AA107" s="45">
        <v>0</v>
      </c>
      <c r="AB107" s="46">
        <v>0</v>
      </c>
      <c r="AC107" s="48">
        <v>0</v>
      </c>
      <c r="AD107" s="48">
        <v>0</v>
      </c>
      <c r="AE107" s="45">
        <v>0</v>
      </c>
      <c r="AF107" s="46">
        <v>0</v>
      </c>
      <c r="AG107" s="45">
        <v>0</v>
      </c>
      <c r="AH107" s="46">
        <v>0</v>
      </c>
      <c r="AI107" s="8"/>
      <c r="AJ107" s="49"/>
      <c r="AK107" s="8"/>
    </row>
    <row r="108" spans="1:37" ht="30" customHeight="1" x14ac:dyDescent="0.35">
      <c r="A108" s="39">
        <v>86</v>
      </c>
      <c r="B108" s="40">
        <v>6320</v>
      </c>
      <c r="C108" s="41" t="s">
        <v>140</v>
      </c>
      <c r="D108" s="42">
        <v>54</v>
      </c>
      <c r="E108" s="42">
        <v>226</v>
      </c>
      <c r="F108" s="42">
        <f t="shared" si="8"/>
        <v>280</v>
      </c>
      <c r="G108" s="42">
        <f t="shared" si="9"/>
        <v>9</v>
      </c>
      <c r="H108" s="42">
        <f t="shared" si="10"/>
        <v>22.6</v>
      </c>
      <c r="I108" s="42">
        <f t="shared" si="11"/>
        <v>31.6</v>
      </c>
      <c r="J108" s="43">
        <v>35</v>
      </c>
      <c r="K108" s="44">
        <v>112.35000000000001</v>
      </c>
      <c r="L108" s="45">
        <v>3</v>
      </c>
      <c r="M108" s="46">
        <v>25.259999999999998</v>
      </c>
      <c r="N108" s="47">
        <f t="shared" si="12"/>
        <v>33.333333333333329</v>
      </c>
      <c r="O108" s="45">
        <v>0</v>
      </c>
      <c r="P108" s="46">
        <v>0</v>
      </c>
      <c r="Q108" s="47"/>
      <c r="R108" s="45">
        <v>22</v>
      </c>
      <c r="S108" s="46">
        <v>185.23999999999998</v>
      </c>
      <c r="T108" s="47">
        <f t="shared" si="13"/>
        <v>97.345132743362825</v>
      </c>
      <c r="U108" s="45">
        <v>0</v>
      </c>
      <c r="V108" s="46">
        <v>0</v>
      </c>
      <c r="W108" s="45">
        <v>0</v>
      </c>
      <c r="X108" s="46">
        <v>0</v>
      </c>
      <c r="Y108" s="45">
        <v>0</v>
      </c>
      <c r="Z108" s="46">
        <v>0</v>
      </c>
      <c r="AA108" s="45">
        <v>0</v>
      </c>
      <c r="AB108" s="46">
        <v>0</v>
      </c>
      <c r="AC108" s="48">
        <v>0</v>
      </c>
      <c r="AD108" s="48">
        <v>0</v>
      </c>
      <c r="AE108" s="45">
        <v>0</v>
      </c>
      <c r="AF108" s="46">
        <v>0</v>
      </c>
      <c r="AG108" s="45">
        <v>0</v>
      </c>
      <c r="AH108" s="46">
        <v>0</v>
      </c>
      <c r="AI108" s="8"/>
      <c r="AJ108" s="49"/>
      <c r="AK108" s="8"/>
    </row>
    <row r="109" spans="1:37" ht="30" customHeight="1" x14ac:dyDescent="0.35">
      <c r="A109" s="39">
        <v>87</v>
      </c>
      <c r="B109" s="40">
        <v>6319</v>
      </c>
      <c r="C109" s="41" t="s">
        <v>141</v>
      </c>
      <c r="D109" s="42">
        <v>101</v>
      </c>
      <c r="E109" s="42">
        <v>402</v>
      </c>
      <c r="F109" s="42">
        <f t="shared" si="8"/>
        <v>503</v>
      </c>
      <c r="G109" s="42">
        <f t="shared" si="9"/>
        <v>16.833333333333332</v>
      </c>
      <c r="H109" s="42">
        <f t="shared" si="10"/>
        <v>40.200000000000003</v>
      </c>
      <c r="I109" s="42">
        <f t="shared" si="11"/>
        <v>57.033333333333331</v>
      </c>
      <c r="J109" s="43">
        <v>64</v>
      </c>
      <c r="K109" s="44">
        <v>205.44</v>
      </c>
      <c r="L109" s="45">
        <v>9</v>
      </c>
      <c r="M109" s="46">
        <v>75.78</v>
      </c>
      <c r="N109" s="47">
        <f t="shared" si="12"/>
        <v>53.46534653465347</v>
      </c>
      <c r="O109" s="45">
        <v>0</v>
      </c>
      <c r="P109" s="46">
        <v>0</v>
      </c>
      <c r="Q109" s="47"/>
      <c r="R109" s="45">
        <v>35</v>
      </c>
      <c r="S109" s="46">
        <v>294.7</v>
      </c>
      <c r="T109" s="47">
        <f t="shared" si="13"/>
        <v>87.06467661691542</v>
      </c>
      <c r="U109" s="45">
        <v>1</v>
      </c>
      <c r="V109" s="46">
        <v>8.42</v>
      </c>
      <c r="W109" s="45">
        <v>0</v>
      </c>
      <c r="X109" s="46">
        <v>0</v>
      </c>
      <c r="Y109" s="45">
        <v>0</v>
      </c>
      <c r="Z109" s="46">
        <v>0</v>
      </c>
      <c r="AA109" s="45">
        <v>0</v>
      </c>
      <c r="AB109" s="46">
        <v>0</v>
      </c>
      <c r="AC109" s="48">
        <v>0</v>
      </c>
      <c r="AD109" s="48">
        <v>0</v>
      </c>
      <c r="AE109" s="45">
        <v>0</v>
      </c>
      <c r="AF109" s="46">
        <v>0</v>
      </c>
      <c r="AG109" s="45">
        <v>0</v>
      </c>
      <c r="AH109" s="46">
        <v>0</v>
      </c>
      <c r="AI109" s="8"/>
      <c r="AJ109" s="49"/>
      <c r="AK109" s="8"/>
    </row>
    <row r="110" spans="1:37" ht="30" customHeight="1" x14ac:dyDescent="0.35">
      <c r="A110" s="39">
        <v>88</v>
      </c>
      <c r="B110" s="40">
        <v>6317</v>
      </c>
      <c r="C110" s="41" t="s">
        <v>142</v>
      </c>
      <c r="D110" s="42">
        <v>44</v>
      </c>
      <c r="E110" s="42">
        <v>170</v>
      </c>
      <c r="F110" s="42">
        <f t="shared" si="8"/>
        <v>214</v>
      </c>
      <c r="G110" s="42">
        <f t="shared" si="9"/>
        <v>7.333333333333333</v>
      </c>
      <c r="H110" s="42">
        <f t="shared" si="10"/>
        <v>17</v>
      </c>
      <c r="I110" s="42">
        <f t="shared" si="11"/>
        <v>24.333333333333332</v>
      </c>
      <c r="J110" s="43">
        <v>16</v>
      </c>
      <c r="K110" s="44">
        <v>51.36</v>
      </c>
      <c r="L110" s="45">
        <v>5</v>
      </c>
      <c r="M110" s="46">
        <v>42.1</v>
      </c>
      <c r="N110" s="47">
        <f t="shared" si="12"/>
        <v>68.181818181818187</v>
      </c>
      <c r="O110" s="45">
        <v>0</v>
      </c>
      <c r="P110" s="46">
        <v>0</v>
      </c>
      <c r="Q110" s="47"/>
      <c r="R110" s="45">
        <v>10</v>
      </c>
      <c r="S110" s="46">
        <v>84.2</v>
      </c>
      <c r="T110" s="47">
        <f t="shared" si="13"/>
        <v>58.82352941176471</v>
      </c>
      <c r="U110" s="45">
        <v>0</v>
      </c>
      <c r="V110" s="46">
        <v>0</v>
      </c>
      <c r="W110" s="45">
        <v>0</v>
      </c>
      <c r="X110" s="46">
        <v>0</v>
      </c>
      <c r="Y110" s="45">
        <v>0</v>
      </c>
      <c r="Z110" s="46">
        <v>0</v>
      </c>
      <c r="AA110" s="45">
        <v>0</v>
      </c>
      <c r="AB110" s="46">
        <v>0</v>
      </c>
      <c r="AC110" s="48">
        <v>0</v>
      </c>
      <c r="AD110" s="48">
        <v>0</v>
      </c>
      <c r="AE110" s="45">
        <v>0</v>
      </c>
      <c r="AF110" s="46">
        <v>0</v>
      </c>
      <c r="AG110" s="45">
        <v>0</v>
      </c>
      <c r="AH110" s="46">
        <v>0</v>
      </c>
      <c r="AI110" s="8"/>
      <c r="AJ110" s="49"/>
      <c r="AK110" s="8"/>
    </row>
    <row r="111" spans="1:37" ht="30" customHeight="1" x14ac:dyDescent="0.35">
      <c r="A111" s="39">
        <v>89</v>
      </c>
      <c r="B111" s="40">
        <v>6404</v>
      </c>
      <c r="C111" s="41" t="s">
        <v>143</v>
      </c>
      <c r="D111" s="42">
        <v>57</v>
      </c>
      <c r="E111" s="42">
        <v>166</v>
      </c>
      <c r="F111" s="42">
        <f t="shared" si="8"/>
        <v>223</v>
      </c>
      <c r="G111" s="42">
        <f t="shared" si="9"/>
        <v>9.5</v>
      </c>
      <c r="H111" s="42">
        <f t="shared" si="10"/>
        <v>16.600000000000001</v>
      </c>
      <c r="I111" s="42">
        <f t="shared" si="11"/>
        <v>26.1</v>
      </c>
      <c r="J111" s="43">
        <v>34</v>
      </c>
      <c r="K111" s="44">
        <v>109.14</v>
      </c>
      <c r="L111" s="45">
        <v>12</v>
      </c>
      <c r="M111" s="46">
        <v>101.04</v>
      </c>
      <c r="N111" s="47">
        <f t="shared" si="12"/>
        <v>126.31578947368421</v>
      </c>
      <c r="O111" s="45">
        <v>0</v>
      </c>
      <c r="P111" s="46">
        <v>0</v>
      </c>
      <c r="Q111" s="47"/>
      <c r="R111" s="45">
        <v>19</v>
      </c>
      <c r="S111" s="46">
        <v>159.97999999999999</v>
      </c>
      <c r="T111" s="47">
        <f t="shared" si="13"/>
        <v>114.45783132530119</v>
      </c>
      <c r="U111" s="45">
        <v>0</v>
      </c>
      <c r="V111" s="46">
        <v>0</v>
      </c>
      <c r="W111" s="45">
        <v>0</v>
      </c>
      <c r="X111" s="46">
        <v>0</v>
      </c>
      <c r="Y111" s="45">
        <v>0</v>
      </c>
      <c r="Z111" s="46">
        <v>0</v>
      </c>
      <c r="AA111" s="45">
        <v>0</v>
      </c>
      <c r="AB111" s="46">
        <v>0</v>
      </c>
      <c r="AC111" s="48">
        <v>0</v>
      </c>
      <c r="AD111" s="48">
        <v>0</v>
      </c>
      <c r="AE111" s="45">
        <v>0</v>
      </c>
      <c r="AF111" s="46">
        <v>0</v>
      </c>
      <c r="AG111" s="45">
        <v>0</v>
      </c>
      <c r="AH111" s="46">
        <v>0</v>
      </c>
      <c r="AI111" s="8"/>
      <c r="AJ111" s="49"/>
      <c r="AK111" s="8"/>
    </row>
    <row r="112" spans="1:37" ht="30" customHeight="1" x14ac:dyDescent="0.35">
      <c r="A112" s="39">
        <v>90</v>
      </c>
      <c r="B112" s="40">
        <v>37908</v>
      </c>
      <c r="C112" s="41" t="s">
        <v>144</v>
      </c>
      <c r="D112" s="42">
        <v>5457</v>
      </c>
      <c r="E112" s="42">
        <v>15109</v>
      </c>
      <c r="F112" s="42">
        <f t="shared" si="8"/>
        <v>20566</v>
      </c>
      <c r="G112" s="42">
        <f t="shared" si="9"/>
        <v>909.5</v>
      </c>
      <c r="H112" s="42">
        <f t="shared" si="10"/>
        <v>1510.9</v>
      </c>
      <c r="I112" s="42">
        <f t="shared" si="11"/>
        <v>2420.4</v>
      </c>
      <c r="J112" s="43">
        <v>4082</v>
      </c>
      <c r="K112" s="44">
        <v>13103.220000000001</v>
      </c>
      <c r="L112" s="45">
        <v>650</v>
      </c>
      <c r="M112" s="46">
        <v>5473</v>
      </c>
      <c r="N112" s="47">
        <f t="shared" si="12"/>
        <v>71.4678394722375</v>
      </c>
      <c r="O112" s="45">
        <v>0</v>
      </c>
      <c r="P112" s="46">
        <v>0</v>
      </c>
      <c r="Q112" s="47"/>
      <c r="R112" s="45">
        <v>1385</v>
      </c>
      <c r="S112" s="46">
        <v>11661.699999999999</v>
      </c>
      <c r="T112" s="47">
        <f t="shared" si="13"/>
        <v>91.667218214309344</v>
      </c>
      <c r="U112" s="45">
        <v>10</v>
      </c>
      <c r="V112" s="46">
        <v>84.199999999999989</v>
      </c>
      <c r="W112" s="45">
        <v>0</v>
      </c>
      <c r="X112" s="46">
        <v>0</v>
      </c>
      <c r="Y112" s="45">
        <v>0</v>
      </c>
      <c r="Z112" s="46">
        <v>0</v>
      </c>
      <c r="AA112" s="45">
        <v>0</v>
      </c>
      <c r="AB112" s="46">
        <v>0</v>
      </c>
      <c r="AC112" s="48">
        <v>0</v>
      </c>
      <c r="AD112" s="48">
        <v>0</v>
      </c>
      <c r="AE112" s="45">
        <v>0</v>
      </c>
      <c r="AF112" s="46">
        <v>0</v>
      </c>
      <c r="AG112" s="45">
        <v>0</v>
      </c>
      <c r="AH112" s="46">
        <v>0</v>
      </c>
      <c r="AI112" s="8"/>
      <c r="AJ112" s="49"/>
      <c r="AK112" s="8"/>
    </row>
    <row r="113" spans="1:37" ht="30" customHeight="1" x14ac:dyDescent="0.35">
      <c r="A113" s="39">
        <v>91</v>
      </c>
      <c r="B113" s="40">
        <v>6644</v>
      </c>
      <c r="C113" s="41" t="s">
        <v>145</v>
      </c>
      <c r="D113" s="42">
        <v>188</v>
      </c>
      <c r="E113" s="42">
        <v>641</v>
      </c>
      <c r="F113" s="42">
        <f t="shared" si="8"/>
        <v>829</v>
      </c>
      <c r="G113" s="42">
        <f t="shared" si="9"/>
        <v>31.333333333333332</v>
      </c>
      <c r="H113" s="42">
        <f t="shared" si="10"/>
        <v>64.099999999999994</v>
      </c>
      <c r="I113" s="42">
        <f t="shared" si="11"/>
        <v>95.433333333333323</v>
      </c>
      <c r="J113" s="43">
        <v>71</v>
      </c>
      <c r="K113" s="44">
        <v>227.91</v>
      </c>
      <c r="L113" s="45">
        <v>20</v>
      </c>
      <c r="M113" s="46">
        <v>168.4</v>
      </c>
      <c r="N113" s="47">
        <f t="shared" si="12"/>
        <v>63.829787234042556</v>
      </c>
      <c r="O113" s="45">
        <v>0</v>
      </c>
      <c r="P113" s="46">
        <v>0</v>
      </c>
      <c r="Q113" s="47"/>
      <c r="R113" s="45">
        <v>35</v>
      </c>
      <c r="S113" s="46">
        <v>294.7</v>
      </c>
      <c r="T113" s="47">
        <f t="shared" si="13"/>
        <v>54.602184087363504</v>
      </c>
      <c r="U113" s="45">
        <v>2</v>
      </c>
      <c r="V113" s="46">
        <v>16.84</v>
      </c>
      <c r="W113" s="45">
        <v>0</v>
      </c>
      <c r="X113" s="46">
        <v>0</v>
      </c>
      <c r="Y113" s="45">
        <v>0</v>
      </c>
      <c r="Z113" s="46">
        <v>0</v>
      </c>
      <c r="AA113" s="45">
        <v>0</v>
      </c>
      <c r="AB113" s="46">
        <v>0</v>
      </c>
      <c r="AC113" s="48">
        <v>0</v>
      </c>
      <c r="AD113" s="48">
        <v>0</v>
      </c>
      <c r="AE113" s="45">
        <v>0</v>
      </c>
      <c r="AF113" s="46">
        <v>0</v>
      </c>
      <c r="AG113" s="45">
        <v>0</v>
      </c>
      <c r="AH113" s="46">
        <v>0</v>
      </c>
      <c r="AI113" s="8"/>
      <c r="AJ113" s="49"/>
      <c r="AK113" s="8"/>
    </row>
    <row r="114" spans="1:37" ht="30" customHeight="1" x14ac:dyDescent="0.35">
      <c r="A114" s="39">
        <v>92</v>
      </c>
      <c r="B114" s="40">
        <v>6815</v>
      </c>
      <c r="C114" s="41" t="s">
        <v>146</v>
      </c>
      <c r="D114" s="42">
        <v>61</v>
      </c>
      <c r="E114" s="42">
        <v>503</v>
      </c>
      <c r="F114" s="42">
        <f t="shared" si="8"/>
        <v>564</v>
      </c>
      <c r="G114" s="42">
        <f t="shared" si="9"/>
        <v>10.166666666666666</v>
      </c>
      <c r="H114" s="42">
        <f t="shared" si="10"/>
        <v>50.3</v>
      </c>
      <c r="I114" s="42">
        <f t="shared" si="11"/>
        <v>60.466666666666661</v>
      </c>
      <c r="J114" s="43">
        <v>35</v>
      </c>
      <c r="K114" s="44">
        <v>112.35</v>
      </c>
      <c r="L114" s="45">
        <v>3</v>
      </c>
      <c r="M114" s="46">
        <v>25.259999999999998</v>
      </c>
      <c r="N114" s="47">
        <f t="shared" si="12"/>
        <v>29.508196721311474</v>
      </c>
      <c r="O114" s="45">
        <v>0</v>
      </c>
      <c r="P114" s="46">
        <v>0</v>
      </c>
      <c r="Q114" s="47"/>
      <c r="R114" s="45">
        <v>34</v>
      </c>
      <c r="S114" s="46">
        <v>286.28000000000003</v>
      </c>
      <c r="T114" s="47">
        <f t="shared" si="13"/>
        <v>67.594433399602394</v>
      </c>
      <c r="U114" s="45">
        <v>1</v>
      </c>
      <c r="V114" s="46">
        <v>8.42</v>
      </c>
      <c r="W114" s="45">
        <v>0</v>
      </c>
      <c r="X114" s="46">
        <v>0</v>
      </c>
      <c r="Y114" s="45">
        <v>0</v>
      </c>
      <c r="Z114" s="46">
        <v>0</v>
      </c>
      <c r="AA114" s="45">
        <v>0</v>
      </c>
      <c r="AB114" s="46">
        <v>0</v>
      </c>
      <c r="AC114" s="48">
        <v>0</v>
      </c>
      <c r="AD114" s="48">
        <v>0</v>
      </c>
      <c r="AE114" s="45">
        <v>0</v>
      </c>
      <c r="AF114" s="46">
        <v>0</v>
      </c>
      <c r="AG114" s="45">
        <v>0</v>
      </c>
      <c r="AH114" s="46">
        <v>0</v>
      </c>
      <c r="AI114" s="8"/>
      <c r="AJ114" s="49"/>
      <c r="AK114" s="8"/>
    </row>
    <row r="115" spans="1:37" ht="30" customHeight="1" x14ac:dyDescent="0.35">
      <c r="A115" s="39">
        <v>93</v>
      </c>
      <c r="B115" s="40">
        <v>6578</v>
      </c>
      <c r="C115" s="41" t="s">
        <v>147</v>
      </c>
      <c r="D115" s="42">
        <v>130</v>
      </c>
      <c r="E115" s="42">
        <v>368</v>
      </c>
      <c r="F115" s="42">
        <f t="shared" si="8"/>
        <v>498</v>
      </c>
      <c r="G115" s="42">
        <f t="shared" si="9"/>
        <v>21.666666666666668</v>
      </c>
      <c r="H115" s="42">
        <f t="shared" si="10"/>
        <v>36.799999999999997</v>
      </c>
      <c r="I115" s="42">
        <f t="shared" si="11"/>
        <v>58.466666666666669</v>
      </c>
      <c r="J115" s="43">
        <v>86</v>
      </c>
      <c r="K115" s="44">
        <v>276.06</v>
      </c>
      <c r="L115" s="45">
        <v>13</v>
      </c>
      <c r="M115" s="46">
        <v>109.46000000000001</v>
      </c>
      <c r="N115" s="47">
        <f t="shared" si="12"/>
        <v>60</v>
      </c>
      <c r="O115" s="45">
        <v>0</v>
      </c>
      <c r="P115" s="46">
        <v>0</v>
      </c>
      <c r="Q115" s="47"/>
      <c r="R115" s="45">
        <v>30</v>
      </c>
      <c r="S115" s="46">
        <v>252.60000000000002</v>
      </c>
      <c r="T115" s="47">
        <f t="shared" si="13"/>
        <v>81.521739130434796</v>
      </c>
      <c r="U115" s="45">
        <v>0</v>
      </c>
      <c r="V115" s="46">
        <v>0</v>
      </c>
      <c r="W115" s="45">
        <v>0</v>
      </c>
      <c r="X115" s="46">
        <v>0</v>
      </c>
      <c r="Y115" s="45">
        <v>0</v>
      </c>
      <c r="Z115" s="46">
        <v>0</v>
      </c>
      <c r="AA115" s="45">
        <v>0</v>
      </c>
      <c r="AB115" s="46">
        <v>0</v>
      </c>
      <c r="AC115" s="48">
        <v>0</v>
      </c>
      <c r="AD115" s="48">
        <v>0</v>
      </c>
      <c r="AE115" s="45">
        <v>0</v>
      </c>
      <c r="AF115" s="46">
        <v>0</v>
      </c>
      <c r="AG115" s="45">
        <v>0</v>
      </c>
      <c r="AH115" s="46">
        <v>0</v>
      </c>
      <c r="AI115" s="8"/>
      <c r="AJ115" s="49"/>
      <c r="AK115" s="8"/>
    </row>
    <row r="116" spans="1:37" ht="30" customHeight="1" x14ac:dyDescent="0.35">
      <c r="A116" s="39">
        <v>94</v>
      </c>
      <c r="B116" s="40">
        <v>52919</v>
      </c>
      <c r="C116" s="41" t="s">
        <v>148</v>
      </c>
      <c r="D116" s="42">
        <v>132</v>
      </c>
      <c r="E116" s="42">
        <v>692</v>
      </c>
      <c r="F116" s="42">
        <f t="shared" si="8"/>
        <v>824</v>
      </c>
      <c r="G116" s="42">
        <f t="shared" si="9"/>
        <v>22</v>
      </c>
      <c r="H116" s="42">
        <f t="shared" si="10"/>
        <v>69.2</v>
      </c>
      <c r="I116" s="42">
        <f t="shared" si="11"/>
        <v>91.2</v>
      </c>
      <c r="J116" s="43">
        <v>63</v>
      </c>
      <c r="K116" s="44">
        <v>202.23</v>
      </c>
      <c r="L116" s="45">
        <v>12</v>
      </c>
      <c r="M116" s="46">
        <v>101.04</v>
      </c>
      <c r="N116" s="47">
        <f t="shared" si="12"/>
        <v>54.54545454545454</v>
      </c>
      <c r="O116" s="45">
        <v>0</v>
      </c>
      <c r="P116" s="46">
        <v>0</v>
      </c>
      <c r="Q116" s="47"/>
      <c r="R116" s="45">
        <v>40</v>
      </c>
      <c r="S116" s="46">
        <v>336.79999999999995</v>
      </c>
      <c r="T116" s="47">
        <f t="shared" si="13"/>
        <v>57.803468208092482</v>
      </c>
      <c r="U116" s="45">
        <v>4</v>
      </c>
      <c r="V116" s="46">
        <v>33.68</v>
      </c>
      <c r="W116" s="45">
        <v>0</v>
      </c>
      <c r="X116" s="46">
        <v>0</v>
      </c>
      <c r="Y116" s="45">
        <v>0</v>
      </c>
      <c r="Z116" s="46">
        <v>0</v>
      </c>
      <c r="AA116" s="45">
        <v>0</v>
      </c>
      <c r="AB116" s="46">
        <v>0</v>
      </c>
      <c r="AC116" s="48">
        <v>0</v>
      </c>
      <c r="AD116" s="48">
        <v>0</v>
      </c>
      <c r="AE116" s="45">
        <v>0</v>
      </c>
      <c r="AF116" s="46">
        <v>0</v>
      </c>
      <c r="AG116" s="45">
        <v>0</v>
      </c>
      <c r="AH116" s="46">
        <v>0</v>
      </c>
      <c r="AI116" s="8"/>
      <c r="AJ116" s="49"/>
      <c r="AK116" s="8"/>
    </row>
    <row r="117" spans="1:37" ht="30" customHeight="1" x14ac:dyDescent="0.35">
      <c r="A117" s="39">
        <v>95</v>
      </c>
      <c r="B117" s="40">
        <v>55762</v>
      </c>
      <c r="C117" s="41" t="s">
        <v>149</v>
      </c>
      <c r="D117" s="42">
        <v>182</v>
      </c>
      <c r="E117" s="42">
        <v>480</v>
      </c>
      <c r="F117" s="42">
        <f t="shared" si="8"/>
        <v>662</v>
      </c>
      <c r="G117" s="42">
        <f t="shared" si="9"/>
        <v>30.333333333333332</v>
      </c>
      <c r="H117" s="42">
        <f t="shared" si="10"/>
        <v>48</v>
      </c>
      <c r="I117" s="42">
        <f t="shared" si="11"/>
        <v>78.333333333333329</v>
      </c>
      <c r="J117" s="43">
        <v>164</v>
      </c>
      <c r="K117" s="44">
        <v>526.44000000000005</v>
      </c>
      <c r="L117" s="45">
        <v>32</v>
      </c>
      <c r="M117" s="46">
        <v>269.44</v>
      </c>
      <c r="N117" s="47">
        <f t="shared" si="12"/>
        <v>105.4945054945055</v>
      </c>
      <c r="O117" s="45">
        <v>0</v>
      </c>
      <c r="P117" s="46">
        <v>0</v>
      </c>
      <c r="Q117" s="47"/>
      <c r="R117" s="45">
        <v>43</v>
      </c>
      <c r="S117" s="46">
        <v>362.05999999999995</v>
      </c>
      <c r="T117" s="47">
        <f t="shared" si="13"/>
        <v>89.583333333333343</v>
      </c>
      <c r="U117" s="45">
        <v>5</v>
      </c>
      <c r="V117" s="46">
        <v>42.1</v>
      </c>
      <c r="W117" s="45">
        <v>0</v>
      </c>
      <c r="X117" s="46">
        <v>0</v>
      </c>
      <c r="Y117" s="45">
        <v>0</v>
      </c>
      <c r="Z117" s="46">
        <v>0</v>
      </c>
      <c r="AA117" s="45">
        <v>0</v>
      </c>
      <c r="AB117" s="46">
        <v>0</v>
      </c>
      <c r="AC117" s="48">
        <v>0</v>
      </c>
      <c r="AD117" s="48">
        <v>0</v>
      </c>
      <c r="AE117" s="45">
        <v>0</v>
      </c>
      <c r="AF117" s="46">
        <v>0</v>
      </c>
      <c r="AG117" s="45">
        <v>0</v>
      </c>
      <c r="AH117" s="46">
        <v>0</v>
      </c>
      <c r="AI117" s="8"/>
      <c r="AJ117" s="49"/>
      <c r="AK117" s="8"/>
    </row>
    <row r="118" spans="1:37" ht="30" customHeight="1" x14ac:dyDescent="0.35">
      <c r="A118" s="39">
        <v>96</v>
      </c>
      <c r="B118" s="40">
        <v>52377</v>
      </c>
      <c r="C118" s="41" t="s">
        <v>150</v>
      </c>
      <c r="D118" s="42">
        <v>383</v>
      </c>
      <c r="E118" s="42">
        <v>851</v>
      </c>
      <c r="F118" s="42">
        <f t="shared" si="8"/>
        <v>1234</v>
      </c>
      <c r="G118" s="42">
        <f t="shared" si="9"/>
        <v>63.833333333333336</v>
      </c>
      <c r="H118" s="42">
        <f t="shared" si="10"/>
        <v>85.1</v>
      </c>
      <c r="I118" s="42">
        <f t="shared" si="11"/>
        <v>148.93333333333334</v>
      </c>
      <c r="J118" s="43">
        <v>254</v>
      </c>
      <c r="K118" s="44">
        <v>815.34</v>
      </c>
      <c r="L118" s="45">
        <v>51</v>
      </c>
      <c r="M118" s="46">
        <v>429.42000000000007</v>
      </c>
      <c r="N118" s="47">
        <f t="shared" si="12"/>
        <v>79.895561357702348</v>
      </c>
      <c r="O118" s="45">
        <v>0</v>
      </c>
      <c r="P118" s="46">
        <v>0</v>
      </c>
      <c r="Q118" s="47"/>
      <c r="R118" s="45">
        <v>84</v>
      </c>
      <c r="S118" s="46">
        <v>707.28</v>
      </c>
      <c r="T118" s="47">
        <f t="shared" si="13"/>
        <v>98.70740305522915</v>
      </c>
      <c r="U118" s="45">
        <v>4</v>
      </c>
      <c r="V118" s="46">
        <v>33.68</v>
      </c>
      <c r="W118" s="45">
        <v>0</v>
      </c>
      <c r="X118" s="46">
        <v>0</v>
      </c>
      <c r="Y118" s="45">
        <v>0</v>
      </c>
      <c r="Z118" s="46">
        <v>0</v>
      </c>
      <c r="AA118" s="45">
        <v>0</v>
      </c>
      <c r="AB118" s="46">
        <v>0</v>
      </c>
      <c r="AC118" s="48">
        <v>0</v>
      </c>
      <c r="AD118" s="48">
        <v>0</v>
      </c>
      <c r="AE118" s="45">
        <v>0</v>
      </c>
      <c r="AF118" s="46">
        <v>0</v>
      </c>
      <c r="AG118" s="45">
        <v>0</v>
      </c>
      <c r="AH118" s="46">
        <v>0</v>
      </c>
      <c r="AI118" s="8"/>
      <c r="AJ118" s="49"/>
      <c r="AK118" s="8"/>
    </row>
    <row r="119" spans="1:37" ht="30" customHeight="1" x14ac:dyDescent="0.35">
      <c r="A119" s="39">
        <v>97</v>
      </c>
      <c r="B119" s="40">
        <v>48060</v>
      </c>
      <c r="C119" s="41" t="s">
        <v>151</v>
      </c>
      <c r="D119" s="42">
        <v>0</v>
      </c>
      <c r="E119" s="42">
        <v>0</v>
      </c>
      <c r="F119" s="42">
        <f t="shared" si="8"/>
        <v>0</v>
      </c>
      <c r="G119" s="42">
        <f t="shared" si="9"/>
        <v>0</v>
      </c>
      <c r="H119" s="42">
        <f t="shared" si="10"/>
        <v>0</v>
      </c>
      <c r="I119" s="42">
        <f t="shared" si="11"/>
        <v>0</v>
      </c>
      <c r="J119" s="43">
        <v>0</v>
      </c>
      <c r="K119" s="44">
        <v>0</v>
      </c>
      <c r="L119" s="45">
        <v>0</v>
      </c>
      <c r="M119" s="46">
        <v>0</v>
      </c>
      <c r="N119" s="47" t="e">
        <f t="shared" si="12"/>
        <v>#DIV/0!</v>
      </c>
      <c r="O119" s="45">
        <v>0</v>
      </c>
      <c r="P119" s="46">
        <v>0</v>
      </c>
      <c r="Q119" s="47"/>
      <c r="R119" s="45">
        <v>0</v>
      </c>
      <c r="S119" s="46">
        <v>0</v>
      </c>
      <c r="T119" s="47" t="e">
        <f t="shared" si="13"/>
        <v>#DIV/0!</v>
      </c>
      <c r="U119" s="45">
        <v>0</v>
      </c>
      <c r="V119" s="46">
        <v>0</v>
      </c>
      <c r="W119" s="45">
        <v>0</v>
      </c>
      <c r="X119" s="46">
        <v>0</v>
      </c>
      <c r="Y119" s="45">
        <v>0</v>
      </c>
      <c r="Z119" s="46">
        <v>0</v>
      </c>
      <c r="AA119" s="45">
        <v>0</v>
      </c>
      <c r="AB119" s="46">
        <v>0</v>
      </c>
      <c r="AC119" s="48">
        <v>0</v>
      </c>
      <c r="AD119" s="48">
        <v>0</v>
      </c>
      <c r="AE119" s="45">
        <v>0</v>
      </c>
      <c r="AF119" s="46">
        <v>0</v>
      </c>
      <c r="AG119" s="45">
        <v>0</v>
      </c>
      <c r="AH119" s="46">
        <v>0</v>
      </c>
      <c r="AI119" s="8"/>
      <c r="AJ119" s="49"/>
      <c r="AK119" s="8"/>
    </row>
    <row r="120" spans="1:37" ht="30" customHeight="1" x14ac:dyDescent="0.35">
      <c r="A120" s="39">
        <v>98</v>
      </c>
      <c r="B120" s="40">
        <v>49095</v>
      </c>
      <c r="C120" s="41" t="s">
        <v>152</v>
      </c>
      <c r="D120" s="42">
        <v>5</v>
      </c>
      <c r="E120" s="42">
        <v>37</v>
      </c>
      <c r="F120" s="42">
        <f t="shared" si="8"/>
        <v>42</v>
      </c>
      <c r="G120" s="42">
        <f t="shared" si="9"/>
        <v>0.83333333333333337</v>
      </c>
      <c r="H120" s="42">
        <f t="shared" si="10"/>
        <v>3.7</v>
      </c>
      <c r="I120" s="42">
        <f t="shared" si="11"/>
        <v>4.5333333333333332</v>
      </c>
      <c r="J120" s="43">
        <v>0</v>
      </c>
      <c r="K120" s="44">
        <v>0</v>
      </c>
      <c r="L120" s="45">
        <v>0</v>
      </c>
      <c r="M120" s="46">
        <v>0</v>
      </c>
      <c r="N120" s="47">
        <f t="shared" si="12"/>
        <v>0</v>
      </c>
      <c r="O120" s="45">
        <v>0</v>
      </c>
      <c r="P120" s="46">
        <v>0</v>
      </c>
      <c r="Q120" s="47"/>
      <c r="R120" s="45">
        <v>0</v>
      </c>
      <c r="S120" s="46">
        <v>0</v>
      </c>
      <c r="T120" s="47">
        <f t="shared" si="13"/>
        <v>0</v>
      </c>
      <c r="U120" s="45">
        <v>0</v>
      </c>
      <c r="V120" s="46">
        <v>0</v>
      </c>
      <c r="W120" s="45">
        <v>0</v>
      </c>
      <c r="X120" s="46">
        <v>0</v>
      </c>
      <c r="Y120" s="45">
        <v>0</v>
      </c>
      <c r="Z120" s="46">
        <v>0</v>
      </c>
      <c r="AA120" s="45">
        <v>0</v>
      </c>
      <c r="AB120" s="46">
        <v>0</v>
      </c>
      <c r="AC120" s="48">
        <v>0</v>
      </c>
      <c r="AD120" s="48">
        <v>0</v>
      </c>
      <c r="AE120" s="45">
        <v>0</v>
      </c>
      <c r="AF120" s="46">
        <v>0</v>
      </c>
      <c r="AG120" s="45">
        <v>0</v>
      </c>
      <c r="AH120" s="46">
        <v>0</v>
      </c>
      <c r="AI120" s="8"/>
      <c r="AJ120" s="49"/>
      <c r="AK120" s="8"/>
    </row>
    <row r="121" spans="1:37" ht="30" customHeight="1" x14ac:dyDescent="0.35">
      <c r="A121" s="39">
        <v>99</v>
      </c>
      <c r="B121" s="40">
        <v>55123</v>
      </c>
      <c r="C121" s="41" t="s">
        <v>153</v>
      </c>
      <c r="D121" s="42">
        <v>0</v>
      </c>
      <c r="E121" s="42">
        <v>1</v>
      </c>
      <c r="F121" s="42">
        <f t="shared" si="8"/>
        <v>1</v>
      </c>
      <c r="G121" s="42">
        <f t="shared" si="9"/>
        <v>0</v>
      </c>
      <c r="H121" s="42">
        <f t="shared" si="10"/>
        <v>0.1</v>
      </c>
      <c r="I121" s="42">
        <f t="shared" si="11"/>
        <v>0.1</v>
      </c>
      <c r="J121" s="43">
        <v>0</v>
      </c>
      <c r="K121" s="44">
        <v>0</v>
      </c>
      <c r="L121" s="45">
        <v>0</v>
      </c>
      <c r="M121" s="46">
        <v>0</v>
      </c>
      <c r="N121" s="47" t="e">
        <f t="shared" si="12"/>
        <v>#DIV/0!</v>
      </c>
      <c r="O121" s="45">
        <v>0</v>
      </c>
      <c r="P121" s="46">
        <v>0</v>
      </c>
      <c r="Q121" s="47"/>
      <c r="R121" s="45">
        <v>0</v>
      </c>
      <c r="S121" s="46">
        <v>0</v>
      </c>
      <c r="T121" s="47">
        <f t="shared" si="13"/>
        <v>0</v>
      </c>
      <c r="U121" s="45">
        <v>0</v>
      </c>
      <c r="V121" s="46">
        <v>0</v>
      </c>
      <c r="W121" s="45">
        <v>0</v>
      </c>
      <c r="X121" s="46">
        <v>0</v>
      </c>
      <c r="Y121" s="45">
        <v>0</v>
      </c>
      <c r="Z121" s="46">
        <v>0</v>
      </c>
      <c r="AA121" s="45">
        <v>0</v>
      </c>
      <c r="AB121" s="46">
        <v>0</v>
      </c>
      <c r="AC121" s="48">
        <v>0</v>
      </c>
      <c r="AD121" s="48">
        <v>0</v>
      </c>
      <c r="AE121" s="45">
        <v>0</v>
      </c>
      <c r="AF121" s="46">
        <v>0</v>
      </c>
      <c r="AG121" s="45">
        <v>0</v>
      </c>
      <c r="AH121" s="46">
        <v>0</v>
      </c>
      <c r="AI121" s="8"/>
      <c r="AJ121" s="49"/>
      <c r="AK121" s="8"/>
    </row>
    <row r="122" spans="1:37" ht="30" customHeight="1" x14ac:dyDescent="0.35">
      <c r="A122" s="39">
        <v>100</v>
      </c>
      <c r="B122" s="40">
        <v>30576</v>
      </c>
      <c r="C122" s="41" t="s">
        <v>154</v>
      </c>
      <c r="D122" s="42">
        <v>150</v>
      </c>
      <c r="E122" s="42">
        <v>197</v>
      </c>
      <c r="F122" s="42">
        <f t="shared" si="8"/>
        <v>347</v>
      </c>
      <c r="G122" s="42">
        <f t="shared" si="9"/>
        <v>25</v>
      </c>
      <c r="H122" s="42">
        <f t="shared" si="10"/>
        <v>19.7</v>
      </c>
      <c r="I122" s="42">
        <f t="shared" si="11"/>
        <v>44.7</v>
      </c>
      <c r="J122" s="43">
        <v>38</v>
      </c>
      <c r="K122" s="44">
        <v>121.97999999999999</v>
      </c>
      <c r="L122" s="45">
        <v>8</v>
      </c>
      <c r="M122" s="46">
        <v>67.36</v>
      </c>
      <c r="N122" s="47">
        <f t="shared" si="12"/>
        <v>32</v>
      </c>
      <c r="O122" s="45">
        <v>0</v>
      </c>
      <c r="P122" s="46">
        <v>0</v>
      </c>
      <c r="Q122" s="47"/>
      <c r="R122" s="45">
        <v>13</v>
      </c>
      <c r="S122" s="46">
        <v>109.46000000000001</v>
      </c>
      <c r="T122" s="47">
        <f t="shared" si="13"/>
        <v>65.989847715736033</v>
      </c>
      <c r="U122" s="45">
        <v>0</v>
      </c>
      <c r="V122" s="46">
        <v>0</v>
      </c>
      <c r="W122" s="45">
        <v>0</v>
      </c>
      <c r="X122" s="46">
        <v>0</v>
      </c>
      <c r="Y122" s="45">
        <v>0</v>
      </c>
      <c r="Z122" s="46">
        <v>0</v>
      </c>
      <c r="AA122" s="45">
        <v>0</v>
      </c>
      <c r="AB122" s="46">
        <v>0</v>
      </c>
      <c r="AC122" s="48">
        <v>0</v>
      </c>
      <c r="AD122" s="48">
        <v>0</v>
      </c>
      <c r="AE122" s="45">
        <v>0</v>
      </c>
      <c r="AF122" s="46">
        <v>0</v>
      </c>
      <c r="AG122" s="45">
        <v>0</v>
      </c>
      <c r="AH122" s="46">
        <v>0</v>
      </c>
      <c r="AI122" s="8"/>
      <c r="AJ122" s="49"/>
      <c r="AK122" s="8"/>
    </row>
    <row r="123" spans="1:37" ht="30" customHeight="1" x14ac:dyDescent="0.35">
      <c r="A123" s="39">
        <v>101</v>
      </c>
      <c r="B123" s="40">
        <v>60608</v>
      </c>
      <c r="C123" s="41" t="s">
        <v>155</v>
      </c>
      <c r="D123" s="42">
        <v>46</v>
      </c>
      <c r="E123" s="42">
        <v>86</v>
      </c>
      <c r="F123" s="42">
        <f t="shared" si="8"/>
        <v>132</v>
      </c>
      <c r="G123" s="42">
        <f t="shared" si="9"/>
        <v>7.666666666666667</v>
      </c>
      <c r="H123" s="42">
        <f t="shared" si="10"/>
        <v>8.6</v>
      </c>
      <c r="I123" s="42">
        <f t="shared" si="11"/>
        <v>16.266666666666666</v>
      </c>
      <c r="J123" s="43">
        <v>9</v>
      </c>
      <c r="K123" s="44">
        <v>28.89</v>
      </c>
      <c r="L123" s="45">
        <v>1</v>
      </c>
      <c r="M123" s="46">
        <v>8.42</v>
      </c>
      <c r="N123" s="47">
        <f t="shared" si="12"/>
        <v>13.043478260869565</v>
      </c>
      <c r="O123" s="45">
        <v>0</v>
      </c>
      <c r="P123" s="46">
        <v>0</v>
      </c>
      <c r="Q123" s="47"/>
      <c r="R123" s="45">
        <v>2</v>
      </c>
      <c r="S123" s="46">
        <v>16.84</v>
      </c>
      <c r="T123" s="47">
        <f t="shared" si="13"/>
        <v>23.255813953488371</v>
      </c>
      <c r="U123" s="45">
        <v>0</v>
      </c>
      <c r="V123" s="46">
        <v>0</v>
      </c>
      <c r="W123" s="45">
        <v>0</v>
      </c>
      <c r="X123" s="46">
        <v>0</v>
      </c>
      <c r="Y123" s="45">
        <v>0</v>
      </c>
      <c r="Z123" s="46">
        <v>0</v>
      </c>
      <c r="AA123" s="45">
        <v>0</v>
      </c>
      <c r="AB123" s="46">
        <v>0</v>
      </c>
      <c r="AC123" s="48">
        <v>0</v>
      </c>
      <c r="AD123" s="48">
        <v>0</v>
      </c>
      <c r="AE123" s="45">
        <v>0</v>
      </c>
      <c r="AF123" s="46">
        <v>0</v>
      </c>
      <c r="AG123" s="45">
        <v>0</v>
      </c>
      <c r="AH123" s="46">
        <v>0</v>
      </c>
      <c r="AI123" s="8"/>
      <c r="AJ123" s="49"/>
      <c r="AK123" s="8"/>
    </row>
    <row r="124" spans="1:37" ht="30" customHeight="1" x14ac:dyDescent="0.35">
      <c r="A124" s="39">
        <v>102</v>
      </c>
      <c r="B124" s="40">
        <v>63407</v>
      </c>
      <c r="C124" s="41" t="s">
        <v>156</v>
      </c>
      <c r="D124" s="42">
        <v>213</v>
      </c>
      <c r="E124" s="42">
        <v>544</v>
      </c>
      <c r="F124" s="42">
        <f t="shared" si="8"/>
        <v>757</v>
      </c>
      <c r="G124" s="42">
        <f t="shared" si="9"/>
        <v>35.5</v>
      </c>
      <c r="H124" s="42">
        <f t="shared" si="10"/>
        <v>54.4</v>
      </c>
      <c r="I124" s="42">
        <f t="shared" si="11"/>
        <v>89.9</v>
      </c>
      <c r="J124" s="43">
        <v>137</v>
      </c>
      <c r="K124" s="44">
        <v>439.77</v>
      </c>
      <c r="L124" s="45">
        <v>30</v>
      </c>
      <c r="M124" s="46">
        <v>252.59999999999997</v>
      </c>
      <c r="N124" s="47">
        <f t="shared" si="12"/>
        <v>84.507042253521121</v>
      </c>
      <c r="O124" s="45">
        <v>0</v>
      </c>
      <c r="P124" s="46">
        <v>0</v>
      </c>
      <c r="Q124" s="47"/>
      <c r="R124" s="45">
        <v>66</v>
      </c>
      <c r="S124" s="46">
        <v>555.72</v>
      </c>
      <c r="T124" s="47">
        <f t="shared" si="13"/>
        <v>121.32352941176472</v>
      </c>
      <c r="U124" s="45">
        <v>1</v>
      </c>
      <c r="V124" s="46">
        <v>8.42</v>
      </c>
      <c r="W124" s="45">
        <v>0</v>
      </c>
      <c r="X124" s="46">
        <v>0</v>
      </c>
      <c r="Y124" s="45">
        <v>0</v>
      </c>
      <c r="Z124" s="46">
        <v>0</v>
      </c>
      <c r="AA124" s="45">
        <v>0</v>
      </c>
      <c r="AB124" s="46">
        <v>0</v>
      </c>
      <c r="AC124" s="48">
        <v>0</v>
      </c>
      <c r="AD124" s="48">
        <v>0</v>
      </c>
      <c r="AE124" s="45">
        <v>0</v>
      </c>
      <c r="AF124" s="46">
        <v>0</v>
      </c>
      <c r="AG124" s="45">
        <v>0</v>
      </c>
      <c r="AH124" s="46">
        <v>0</v>
      </c>
      <c r="AI124" s="8"/>
      <c r="AJ124" s="49"/>
      <c r="AK124" s="8"/>
    </row>
    <row r="125" spans="1:37" ht="30" customHeight="1" x14ac:dyDescent="0.35">
      <c r="A125" s="39">
        <v>103</v>
      </c>
      <c r="B125" s="40">
        <v>61608</v>
      </c>
      <c r="C125" s="41" t="s">
        <v>157</v>
      </c>
      <c r="D125" s="42">
        <v>5</v>
      </c>
      <c r="E125" s="42">
        <v>9</v>
      </c>
      <c r="F125" s="42">
        <f t="shared" si="8"/>
        <v>14</v>
      </c>
      <c r="G125" s="42">
        <f t="shared" si="9"/>
        <v>0.83333333333333337</v>
      </c>
      <c r="H125" s="42">
        <f t="shared" si="10"/>
        <v>0.9</v>
      </c>
      <c r="I125" s="42">
        <f t="shared" si="11"/>
        <v>1.7333333333333334</v>
      </c>
      <c r="J125" s="43">
        <v>5</v>
      </c>
      <c r="K125" s="44">
        <v>16.05</v>
      </c>
      <c r="L125" s="45">
        <v>0</v>
      </c>
      <c r="M125" s="46">
        <v>0</v>
      </c>
      <c r="N125" s="47">
        <f t="shared" si="12"/>
        <v>0</v>
      </c>
      <c r="O125" s="45">
        <v>0</v>
      </c>
      <c r="P125" s="46">
        <v>0</v>
      </c>
      <c r="Q125" s="47"/>
      <c r="R125" s="45">
        <v>4</v>
      </c>
      <c r="S125" s="46">
        <v>33.68</v>
      </c>
      <c r="T125" s="47">
        <f t="shared" si="13"/>
        <v>444.44444444444446</v>
      </c>
      <c r="U125" s="45">
        <v>0</v>
      </c>
      <c r="V125" s="46">
        <v>0</v>
      </c>
      <c r="W125" s="45">
        <v>0</v>
      </c>
      <c r="X125" s="46">
        <v>0</v>
      </c>
      <c r="Y125" s="45">
        <v>0</v>
      </c>
      <c r="Z125" s="46">
        <v>0</v>
      </c>
      <c r="AA125" s="45">
        <v>0</v>
      </c>
      <c r="AB125" s="46">
        <v>0</v>
      </c>
      <c r="AC125" s="48">
        <v>0</v>
      </c>
      <c r="AD125" s="48">
        <v>0</v>
      </c>
      <c r="AE125" s="45">
        <v>0</v>
      </c>
      <c r="AF125" s="46">
        <v>0</v>
      </c>
      <c r="AG125" s="45">
        <v>0</v>
      </c>
      <c r="AH125" s="46">
        <v>0</v>
      </c>
      <c r="AI125" s="8"/>
      <c r="AJ125" s="49"/>
      <c r="AK125" s="8"/>
    </row>
    <row r="126" spans="1:37" ht="30" customHeight="1" x14ac:dyDescent="0.35">
      <c r="A126" s="39">
        <v>104</v>
      </c>
      <c r="B126" s="40">
        <v>12302</v>
      </c>
      <c r="C126" s="41" t="s">
        <v>158</v>
      </c>
      <c r="D126" s="42">
        <v>57</v>
      </c>
      <c r="E126" s="42">
        <v>136</v>
      </c>
      <c r="F126" s="42">
        <f t="shared" si="8"/>
        <v>193</v>
      </c>
      <c r="G126" s="42">
        <f t="shared" si="9"/>
        <v>9.5</v>
      </c>
      <c r="H126" s="42">
        <f t="shared" si="10"/>
        <v>13.6</v>
      </c>
      <c r="I126" s="42">
        <f t="shared" si="11"/>
        <v>23.1</v>
      </c>
      <c r="J126" s="43">
        <v>41</v>
      </c>
      <c r="K126" s="44">
        <v>131.60999999999999</v>
      </c>
      <c r="L126" s="45">
        <v>10</v>
      </c>
      <c r="M126" s="46">
        <v>84.2</v>
      </c>
      <c r="N126" s="47">
        <f t="shared" si="12"/>
        <v>105.26315789473684</v>
      </c>
      <c r="O126" s="45">
        <v>0</v>
      </c>
      <c r="P126" s="46">
        <v>0</v>
      </c>
      <c r="Q126" s="47"/>
      <c r="R126" s="45">
        <v>9</v>
      </c>
      <c r="S126" s="46">
        <v>75.78</v>
      </c>
      <c r="T126" s="47">
        <f t="shared" si="13"/>
        <v>66.17647058823529</v>
      </c>
      <c r="U126" s="45">
        <v>0</v>
      </c>
      <c r="V126" s="46">
        <v>0</v>
      </c>
      <c r="W126" s="45">
        <v>0</v>
      </c>
      <c r="X126" s="46">
        <v>0</v>
      </c>
      <c r="Y126" s="45">
        <v>0</v>
      </c>
      <c r="Z126" s="46">
        <v>0</v>
      </c>
      <c r="AA126" s="45">
        <v>0</v>
      </c>
      <c r="AB126" s="46">
        <v>0</v>
      </c>
      <c r="AC126" s="48">
        <v>0</v>
      </c>
      <c r="AD126" s="48">
        <v>0</v>
      </c>
      <c r="AE126" s="45">
        <v>0</v>
      </c>
      <c r="AF126" s="46">
        <v>0</v>
      </c>
      <c r="AG126" s="45">
        <v>0</v>
      </c>
      <c r="AH126" s="46">
        <v>0</v>
      </c>
      <c r="AI126" s="8"/>
      <c r="AJ126" s="49"/>
      <c r="AK126" s="8"/>
    </row>
    <row r="127" spans="1:37" ht="30" customHeight="1" x14ac:dyDescent="0.35">
      <c r="A127" s="39">
        <v>105</v>
      </c>
      <c r="B127" s="40">
        <v>8794</v>
      </c>
      <c r="C127" s="41" t="s">
        <v>159</v>
      </c>
      <c r="D127" s="42"/>
      <c r="E127" s="42"/>
      <c r="F127" s="42"/>
      <c r="G127" s="42"/>
      <c r="H127" s="42"/>
      <c r="I127" s="42"/>
      <c r="J127" s="43"/>
      <c r="K127" s="44"/>
      <c r="L127" s="45"/>
      <c r="M127" s="46"/>
      <c r="N127" s="47"/>
      <c r="O127" s="45">
        <v>5577</v>
      </c>
      <c r="P127" s="46">
        <v>71943.299999999988</v>
      </c>
      <c r="Q127" s="47"/>
      <c r="R127" s="45"/>
      <c r="S127" s="46"/>
      <c r="T127" s="47"/>
      <c r="U127" s="45"/>
      <c r="V127" s="46"/>
      <c r="W127" s="45">
        <v>10272</v>
      </c>
      <c r="X127" s="46">
        <v>428136.95999999996</v>
      </c>
      <c r="Y127" s="45">
        <v>193</v>
      </c>
      <c r="Z127" s="46">
        <v>8044.24</v>
      </c>
      <c r="AA127" s="45">
        <v>1161</v>
      </c>
      <c r="AB127" s="46">
        <v>25936.74</v>
      </c>
      <c r="AC127" s="48">
        <v>0</v>
      </c>
      <c r="AD127" s="48">
        <v>0</v>
      </c>
      <c r="AE127" s="45">
        <v>0</v>
      </c>
      <c r="AF127" s="46">
        <v>0</v>
      </c>
      <c r="AG127" s="45">
        <v>174</v>
      </c>
      <c r="AH127" s="46">
        <v>8078.82</v>
      </c>
      <c r="AI127" s="8"/>
      <c r="AJ127" s="49"/>
      <c r="AK127" s="8"/>
    </row>
    <row r="128" spans="1:37" ht="30" customHeight="1" x14ac:dyDescent="0.35">
      <c r="A128" s="39">
        <v>106</v>
      </c>
      <c r="B128" s="40">
        <v>430</v>
      </c>
      <c r="C128" s="41" t="s">
        <v>160</v>
      </c>
      <c r="D128" s="42"/>
      <c r="E128" s="42"/>
      <c r="F128" s="42"/>
      <c r="G128" s="42"/>
      <c r="H128" s="42"/>
      <c r="I128" s="42"/>
      <c r="J128" s="43"/>
      <c r="K128" s="44"/>
      <c r="L128" s="45"/>
      <c r="M128" s="46"/>
      <c r="N128" s="47"/>
      <c r="O128" s="45">
        <v>0</v>
      </c>
      <c r="P128" s="46">
        <v>0</v>
      </c>
      <c r="Q128" s="47"/>
      <c r="R128" s="45"/>
      <c r="S128" s="46"/>
      <c r="T128" s="47"/>
      <c r="U128" s="45"/>
      <c r="V128" s="46"/>
      <c r="W128" s="45">
        <v>0</v>
      </c>
      <c r="X128" s="46">
        <v>0</v>
      </c>
      <c r="Y128" s="45">
        <v>0</v>
      </c>
      <c r="Z128" s="46">
        <v>0</v>
      </c>
      <c r="AA128" s="45">
        <v>0</v>
      </c>
      <c r="AB128" s="46">
        <v>0</v>
      </c>
      <c r="AC128" s="48">
        <v>4</v>
      </c>
      <c r="AD128" s="48">
        <v>192.88</v>
      </c>
      <c r="AE128" s="45">
        <v>23</v>
      </c>
      <c r="AF128" s="46">
        <v>1109.0600000000002</v>
      </c>
      <c r="AG128" s="45">
        <v>0</v>
      </c>
      <c r="AH128" s="46">
        <v>0</v>
      </c>
      <c r="AI128" s="8"/>
      <c r="AJ128" s="49"/>
      <c r="AK128" s="8"/>
    </row>
    <row r="129" spans="1:37" ht="30" customHeight="1" x14ac:dyDescent="0.35">
      <c r="A129" s="39">
        <v>107</v>
      </c>
      <c r="B129" s="40">
        <v>428</v>
      </c>
      <c r="C129" s="41" t="s">
        <v>161</v>
      </c>
      <c r="D129" s="42"/>
      <c r="E129" s="42"/>
      <c r="F129" s="42"/>
      <c r="G129" s="42"/>
      <c r="H129" s="42"/>
      <c r="I129" s="42"/>
      <c r="J129" s="43"/>
      <c r="K129" s="44"/>
      <c r="L129" s="45"/>
      <c r="M129" s="46"/>
      <c r="N129" s="47"/>
      <c r="O129" s="45">
        <v>0</v>
      </c>
      <c r="P129" s="46">
        <v>0</v>
      </c>
      <c r="Q129" s="47"/>
      <c r="R129" s="45"/>
      <c r="S129" s="46"/>
      <c r="T129" s="47"/>
      <c r="U129" s="45"/>
      <c r="V129" s="46"/>
      <c r="W129" s="45">
        <v>0</v>
      </c>
      <c r="X129" s="46">
        <v>0</v>
      </c>
      <c r="Y129" s="45">
        <v>0</v>
      </c>
      <c r="Z129" s="46">
        <v>0</v>
      </c>
      <c r="AA129" s="45">
        <v>0</v>
      </c>
      <c r="AB129" s="46">
        <v>0</v>
      </c>
      <c r="AC129" s="48">
        <v>6</v>
      </c>
      <c r="AD129" s="48">
        <v>289.32</v>
      </c>
      <c r="AE129" s="45">
        <v>32</v>
      </c>
      <c r="AF129" s="46">
        <v>1543.04</v>
      </c>
      <c r="AG129" s="45">
        <v>0</v>
      </c>
      <c r="AH129" s="46">
        <v>0</v>
      </c>
      <c r="AI129" s="8"/>
      <c r="AJ129" s="49"/>
      <c r="AK129" s="8"/>
    </row>
    <row r="130" spans="1:37" ht="30" customHeight="1" x14ac:dyDescent="0.35">
      <c r="A130" s="39">
        <v>108</v>
      </c>
      <c r="B130" s="40">
        <v>9846</v>
      </c>
      <c r="C130" s="41" t="s">
        <v>162</v>
      </c>
      <c r="D130" s="42"/>
      <c r="E130" s="42"/>
      <c r="F130" s="42"/>
      <c r="G130" s="42"/>
      <c r="H130" s="42"/>
      <c r="I130" s="42"/>
      <c r="J130" s="43"/>
      <c r="K130" s="44"/>
      <c r="L130" s="45"/>
      <c r="M130" s="46"/>
      <c r="N130" s="47"/>
      <c r="O130" s="45">
        <v>0</v>
      </c>
      <c r="P130" s="46">
        <v>0</v>
      </c>
      <c r="Q130" s="47"/>
      <c r="R130" s="45"/>
      <c r="S130" s="46"/>
      <c r="T130" s="47"/>
      <c r="U130" s="45"/>
      <c r="V130" s="46"/>
      <c r="W130" s="45">
        <v>0</v>
      </c>
      <c r="X130" s="46">
        <v>0</v>
      </c>
      <c r="Y130" s="45">
        <v>0</v>
      </c>
      <c r="Z130" s="46">
        <v>0</v>
      </c>
      <c r="AA130" s="45">
        <v>0</v>
      </c>
      <c r="AB130" s="46">
        <v>0</v>
      </c>
      <c r="AC130" s="48">
        <v>0</v>
      </c>
      <c r="AD130" s="48">
        <v>0</v>
      </c>
      <c r="AE130" s="45">
        <v>1</v>
      </c>
      <c r="AF130" s="46">
        <v>48.22</v>
      </c>
      <c r="AG130" s="45">
        <v>0</v>
      </c>
      <c r="AH130" s="46">
        <v>0</v>
      </c>
      <c r="AI130" s="8"/>
      <c r="AJ130" s="49"/>
      <c r="AK130" s="8"/>
    </row>
    <row r="131" spans="1:37" ht="30" customHeight="1" x14ac:dyDescent="0.35">
      <c r="A131" s="39">
        <v>109</v>
      </c>
      <c r="B131" s="40">
        <v>410</v>
      </c>
      <c r="C131" s="41" t="s">
        <v>163</v>
      </c>
      <c r="D131" s="42"/>
      <c r="E131" s="42"/>
      <c r="F131" s="42"/>
      <c r="G131" s="42"/>
      <c r="H131" s="42"/>
      <c r="I131" s="42"/>
      <c r="J131" s="43"/>
      <c r="K131" s="44"/>
      <c r="L131" s="45"/>
      <c r="M131" s="46"/>
      <c r="N131" s="47"/>
      <c r="O131" s="45">
        <v>0</v>
      </c>
      <c r="P131" s="46">
        <v>0</v>
      </c>
      <c r="Q131" s="47"/>
      <c r="R131" s="45"/>
      <c r="S131" s="46"/>
      <c r="T131" s="47"/>
      <c r="U131" s="45"/>
      <c r="V131" s="46"/>
      <c r="W131" s="45">
        <v>0</v>
      </c>
      <c r="X131" s="46">
        <v>0</v>
      </c>
      <c r="Y131" s="45">
        <v>0</v>
      </c>
      <c r="Z131" s="46">
        <v>0</v>
      </c>
      <c r="AA131" s="45">
        <v>0</v>
      </c>
      <c r="AB131" s="46">
        <v>0</v>
      </c>
      <c r="AC131" s="48">
        <v>5</v>
      </c>
      <c r="AD131" s="48">
        <v>241.1</v>
      </c>
      <c r="AE131" s="45">
        <v>13</v>
      </c>
      <c r="AF131" s="46">
        <v>626.8599999999999</v>
      </c>
      <c r="AG131" s="45">
        <v>0</v>
      </c>
      <c r="AH131" s="46">
        <v>0</v>
      </c>
      <c r="AI131" s="8"/>
      <c r="AJ131" s="49"/>
      <c r="AK131" s="8"/>
    </row>
    <row r="132" spans="1:37" ht="30" customHeight="1" x14ac:dyDescent="0.35">
      <c r="A132" s="39">
        <v>110</v>
      </c>
      <c r="B132" s="40">
        <v>408</v>
      </c>
      <c r="C132" s="41" t="s">
        <v>164</v>
      </c>
      <c r="D132" s="42"/>
      <c r="E132" s="42"/>
      <c r="F132" s="42"/>
      <c r="G132" s="42"/>
      <c r="H132" s="42"/>
      <c r="I132" s="42"/>
      <c r="J132" s="43"/>
      <c r="K132" s="44"/>
      <c r="L132" s="45"/>
      <c r="M132" s="46"/>
      <c r="N132" s="47"/>
      <c r="O132" s="45">
        <v>0</v>
      </c>
      <c r="P132" s="46">
        <v>0</v>
      </c>
      <c r="Q132" s="47"/>
      <c r="R132" s="45"/>
      <c r="S132" s="46"/>
      <c r="T132" s="47"/>
      <c r="U132" s="45"/>
      <c r="V132" s="46"/>
      <c r="W132" s="45">
        <v>0</v>
      </c>
      <c r="X132" s="46">
        <v>0</v>
      </c>
      <c r="Y132" s="45">
        <v>0</v>
      </c>
      <c r="Z132" s="46">
        <v>0</v>
      </c>
      <c r="AA132" s="45">
        <v>0</v>
      </c>
      <c r="AB132" s="46">
        <v>0</v>
      </c>
      <c r="AC132" s="48">
        <v>0</v>
      </c>
      <c r="AD132" s="48">
        <v>0</v>
      </c>
      <c r="AE132" s="45">
        <v>3</v>
      </c>
      <c r="AF132" s="46">
        <v>144.66</v>
      </c>
      <c r="AG132" s="45">
        <v>0</v>
      </c>
      <c r="AH132" s="46">
        <v>0</v>
      </c>
      <c r="AI132" s="8"/>
      <c r="AJ132" s="49"/>
      <c r="AK132" s="8"/>
    </row>
    <row r="133" spans="1:37" ht="26.25" customHeight="1" x14ac:dyDescent="0.35">
      <c r="A133" s="73" t="s">
        <v>29</v>
      </c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J133" s="49"/>
    </row>
    <row r="134" spans="1:37" ht="15.45" x14ac:dyDescent="0.4">
      <c r="A134" s="71" t="s">
        <v>30</v>
      </c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50"/>
      <c r="AD134" s="50"/>
      <c r="AE134" s="51"/>
      <c r="AJ134" s="49"/>
    </row>
    <row r="135" spans="1:37" ht="15.45" x14ac:dyDescent="0.4">
      <c r="A135" s="22"/>
      <c r="B135" s="52"/>
      <c r="C135" s="52"/>
      <c r="D135"/>
      <c r="E135"/>
      <c r="F135"/>
      <c r="G135" s="53"/>
      <c r="H135" s="53"/>
      <c r="I135" s="53"/>
      <c r="J135" s="54"/>
      <c r="K135" s="55"/>
      <c r="L135" s="54"/>
      <c r="M135" s="55"/>
      <c r="N135" s="56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1"/>
    </row>
    <row r="136" spans="1:37" ht="15.45" x14ac:dyDescent="0.4">
      <c r="A136" s="22"/>
      <c r="B136" s="75" t="s">
        <v>32</v>
      </c>
      <c r="C136" s="75"/>
      <c r="D136" s="75"/>
      <c r="E136" s="75"/>
      <c r="G136" s="76" t="s">
        <v>9</v>
      </c>
      <c r="H136" s="76"/>
      <c r="I136" s="76"/>
      <c r="J136" s="76"/>
      <c r="K136" s="76"/>
      <c r="L136" s="64" t="s">
        <v>33</v>
      </c>
      <c r="M136" s="64"/>
      <c r="N136" s="64"/>
      <c r="O136" s="64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1"/>
    </row>
    <row r="137" spans="1:37" ht="15.45" x14ac:dyDescent="0.4">
      <c r="A137" s="22"/>
      <c r="B137" s="75" t="s">
        <v>10</v>
      </c>
      <c r="C137" s="75"/>
      <c r="D137" s="75"/>
      <c r="E137" s="75"/>
      <c r="G137" s="75" t="s">
        <v>11</v>
      </c>
      <c r="H137" s="75"/>
      <c r="I137" s="75"/>
      <c r="J137" s="75"/>
      <c r="K137" s="75"/>
      <c r="L137" s="77" t="s">
        <v>12</v>
      </c>
      <c r="M137" s="77"/>
      <c r="N137" s="77"/>
      <c r="O137" s="77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1"/>
    </row>
    <row r="138" spans="1:37" ht="15.45" x14ac:dyDescent="0.4">
      <c r="A138" s="22"/>
      <c r="B138" s="57"/>
      <c r="C138" s="57"/>
      <c r="D138" s="58"/>
      <c r="E138" s="58"/>
      <c r="F138" s="58"/>
      <c r="G138" s="53"/>
      <c r="H138" s="53"/>
      <c r="I138" s="53"/>
      <c r="J138" s="54"/>
      <c r="K138" s="55"/>
      <c r="L138" s="54"/>
      <c r="M138" s="55"/>
      <c r="N138" s="56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1"/>
    </row>
    <row r="139" spans="1:37" ht="15.45" x14ac:dyDescent="0.4">
      <c r="A139" s="22"/>
      <c r="B139" s="57"/>
      <c r="C139" s="57"/>
      <c r="D139" s="58"/>
      <c r="E139" s="58"/>
      <c r="F139" s="58"/>
      <c r="G139" s="53"/>
      <c r="H139" s="53"/>
      <c r="I139" s="53"/>
      <c r="J139" s="54"/>
      <c r="K139" s="55"/>
      <c r="L139" s="54"/>
      <c r="M139" s="55"/>
      <c r="N139" s="56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1"/>
    </row>
    <row r="140" spans="1:37" ht="15.45" x14ac:dyDescent="0.4">
      <c r="A140" s="22"/>
      <c r="B140" s="57"/>
      <c r="C140" s="57"/>
      <c r="D140" s="58"/>
      <c r="E140" s="58"/>
      <c r="F140" s="58"/>
      <c r="G140" s="53"/>
      <c r="H140" s="53"/>
      <c r="I140" s="53"/>
      <c r="J140" s="54"/>
      <c r="K140" s="55"/>
      <c r="L140" s="54"/>
      <c r="M140" s="55"/>
      <c r="N140" s="56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1"/>
    </row>
    <row r="141" spans="1:37" ht="15.45" x14ac:dyDescent="0.4">
      <c r="A141" s="22"/>
      <c r="B141" s="57"/>
      <c r="C141" s="57"/>
      <c r="D141" s="58"/>
      <c r="E141" s="58"/>
      <c r="F141" s="58"/>
      <c r="G141" s="53"/>
      <c r="H141" s="53"/>
      <c r="I141" s="53"/>
      <c r="J141" s="54"/>
      <c r="K141" s="55"/>
      <c r="L141" s="54"/>
      <c r="M141" s="55"/>
      <c r="N141" s="56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1"/>
    </row>
    <row r="142" spans="1:37" ht="15.45" x14ac:dyDescent="0.4">
      <c r="A142" s="22"/>
      <c r="B142" s="57"/>
      <c r="C142" s="57"/>
      <c r="D142" s="58"/>
      <c r="E142" s="58"/>
      <c r="F142" s="58"/>
      <c r="G142" s="53"/>
      <c r="H142" s="53"/>
      <c r="I142" s="53"/>
      <c r="J142" s="54"/>
      <c r="K142" s="55"/>
      <c r="L142" s="54"/>
      <c r="M142" s="55"/>
      <c r="N142" s="56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1"/>
    </row>
    <row r="143" spans="1:37" ht="15.45" x14ac:dyDescent="0.4">
      <c r="A143" s="22"/>
      <c r="B143" s="57"/>
      <c r="C143" s="57"/>
      <c r="D143" s="58"/>
      <c r="E143" s="58"/>
      <c r="F143" s="58"/>
      <c r="G143" s="53"/>
      <c r="H143" s="53"/>
      <c r="I143" s="53"/>
      <c r="J143" s="54"/>
      <c r="K143" s="55"/>
      <c r="L143" s="54"/>
      <c r="M143" s="55"/>
      <c r="N143" s="56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1"/>
    </row>
    <row r="144" spans="1:37" ht="15.45" x14ac:dyDescent="0.4">
      <c r="A144" s="22"/>
      <c r="B144" s="57"/>
      <c r="C144" s="57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</row>
    <row r="145" spans="1:31" ht="15.45" x14ac:dyDescent="0.4">
      <c r="A145" s="22"/>
      <c r="B145" s="57"/>
      <c r="C145" s="57"/>
      <c r="D145" s="58"/>
      <c r="E145" s="58"/>
      <c r="F145" s="58"/>
      <c r="G145" s="53"/>
      <c r="H145" s="53"/>
      <c r="I145" s="53"/>
      <c r="J145" s="54"/>
      <c r="K145" s="55"/>
      <c r="L145" s="54"/>
      <c r="M145" s="55"/>
      <c r="N145" s="56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1"/>
    </row>
    <row r="146" spans="1:31" ht="15.45" x14ac:dyDescent="0.4">
      <c r="A146" s="22"/>
      <c r="B146" s="57"/>
      <c r="C146" s="57"/>
      <c r="D146" s="58"/>
      <c r="E146" s="58"/>
      <c r="F146" s="58"/>
      <c r="G146" s="53"/>
      <c r="H146" s="53"/>
      <c r="I146" s="53"/>
      <c r="J146" s="54"/>
      <c r="K146" s="55"/>
      <c r="L146" s="54"/>
      <c r="M146" s="55"/>
      <c r="N146" s="56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1"/>
    </row>
    <row r="147" spans="1:31" ht="15.45" x14ac:dyDescent="0.4">
      <c r="A147" s="22"/>
      <c r="B147" s="57"/>
      <c r="C147" s="57"/>
      <c r="D147" s="58"/>
      <c r="E147" s="58"/>
      <c r="F147" s="58"/>
      <c r="G147" s="53"/>
      <c r="H147" s="53"/>
      <c r="I147" s="53"/>
      <c r="J147" s="54"/>
      <c r="K147" s="55"/>
      <c r="L147" s="54"/>
      <c r="M147" s="55"/>
      <c r="N147" s="56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1"/>
    </row>
    <row r="148" spans="1:31" ht="15.45" x14ac:dyDescent="0.4">
      <c r="A148" s="22"/>
      <c r="B148" s="57"/>
      <c r="C148" s="57"/>
      <c r="D148" s="58"/>
      <c r="E148" s="58"/>
      <c r="F148" s="58"/>
      <c r="G148" s="53"/>
      <c r="H148" s="53"/>
      <c r="I148" s="53"/>
      <c r="J148" s="54"/>
      <c r="K148" s="55"/>
      <c r="L148" s="54"/>
      <c r="M148" s="55"/>
      <c r="N148" s="56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1"/>
    </row>
    <row r="149" spans="1:31" ht="15.45" x14ac:dyDescent="0.4">
      <c r="A149" s="22"/>
      <c r="B149" s="57"/>
      <c r="C149" s="57"/>
      <c r="D149" s="58"/>
      <c r="E149" s="58"/>
      <c r="F149" s="58"/>
      <c r="G149" s="53"/>
      <c r="H149" s="53"/>
      <c r="I149" s="53"/>
      <c r="J149" s="54"/>
      <c r="K149" s="55"/>
      <c r="L149" s="54"/>
      <c r="M149" s="55"/>
      <c r="N149" s="56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1"/>
    </row>
    <row r="150" spans="1:31" ht="15.45" x14ac:dyDescent="0.4">
      <c r="A150" s="22"/>
      <c r="B150" s="57"/>
      <c r="C150" s="57"/>
      <c r="D150" s="58"/>
      <c r="E150" s="58"/>
      <c r="F150" s="58"/>
      <c r="G150" s="53"/>
      <c r="H150" s="53"/>
      <c r="I150" s="53"/>
      <c r="J150" s="54"/>
      <c r="K150" s="55"/>
      <c r="L150" s="54"/>
      <c r="M150" s="55"/>
      <c r="N150" s="56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1"/>
    </row>
    <row r="151" spans="1:31" ht="15.45" x14ac:dyDescent="0.4">
      <c r="A151" s="22"/>
      <c r="B151" s="57"/>
      <c r="C151" s="57"/>
      <c r="D151" s="58"/>
      <c r="E151" s="58"/>
      <c r="F151" s="58"/>
      <c r="G151" s="53"/>
      <c r="H151" s="53"/>
      <c r="I151" s="53"/>
      <c r="J151" s="54"/>
      <c r="K151" s="55"/>
      <c r="L151" s="54"/>
      <c r="M151" s="55"/>
      <c r="N151" s="56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1"/>
    </row>
    <row r="152" spans="1:31" ht="15.45" x14ac:dyDescent="0.4">
      <c r="A152" s="22"/>
      <c r="B152" s="57"/>
      <c r="C152" s="57"/>
      <c r="D152" s="58"/>
      <c r="E152" s="58"/>
      <c r="F152" s="58"/>
      <c r="G152" s="53"/>
      <c r="H152" s="53"/>
      <c r="I152" s="53"/>
      <c r="J152" s="54"/>
      <c r="K152" s="55"/>
      <c r="L152" s="54"/>
      <c r="M152" s="55"/>
      <c r="N152" s="56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1"/>
    </row>
    <row r="153" spans="1:31" ht="15.45" x14ac:dyDescent="0.4">
      <c r="A153" s="22"/>
      <c r="B153" s="57"/>
      <c r="C153" s="57"/>
      <c r="D153" s="58"/>
      <c r="E153" s="58"/>
      <c r="F153" s="58"/>
      <c r="G153" s="53"/>
      <c r="H153" s="53"/>
      <c r="I153" s="53"/>
      <c r="J153" s="54"/>
      <c r="K153" s="55"/>
      <c r="L153" s="54"/>
      <c r="M153" s="55"/>
      <c r="N153" s="56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1"/>
    </row>
    <row r="154" spans="1:31" ht="15.45" x14ac:dyDescent="0.4">
      <c r="A154" s="22"/>
      <c r="B154" s="57"/>
      <c r="C154" s="57"/>
      <c r="D154" s="58"/>
      <c r="E154" s="58"/>
      <c r="F154" s="58"/>
      <c r="G154" s="53"/>
      <c r="H154" s="53"/>
      <c r="I154" s="53"/>
      <c r="J154" s="54"/>
      <c r="K154" s="55"/>
      <c r="L154" s="54"/>
      <c r="M154" s="55"/>
      <c r="N154" s="56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1"/>
    </row>
    <row r="155" spans="1:31" ht="15.45" x14ac:dyDescent="0.4">
      <c r="A155" s="22"/>
      <c r="B155" s="57"/>
      <c r="C155" s="57"/>
      <c r="D155" s="58"/>
      <c r="E155" s="58"/>
      <c r="F155" s="58"/>
      <c r="G155" s="53"/>
      <c r="H155" s="53"/>
      <c r="I155" s="53"/>
      <c r="J155" s="54"/>
      <c r="K155" s="55"/>
      <c r="L155" s="54"/>
      <c r="M155" s="55"/>
      <c r="N155" s="56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1"/>
    </row>
    <row r="156" spans="1:31" ht="15.45" x14ac:dyDescent="0.4">
      <c r="A156" s="22"/>
      <c r="B156" s="57"/>
      <c r="C156" s="57"/>
      <c r="D156" s="58"/>
      <c r="E156" s="58"/>
      <c r="F156" s="58"/>
      <c r="G156" s="53"/>
      <c r="H156" s="53"/>
      <c r="I156" s="53"/>
      <c r="J156" s="54"/>
      <c r="K156" s="55"/>
      <c r="L156" s="54"/>
      <c r="M156" s="55"/>
      <c r="N156" s="56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1"/>
    </row>
    <row r="157" spans="1:31" ht="15.45" x14ac:dyDescent="0.4">
      <c r="A157" s="22"/>
      <c r="B157" s="57"/>
      <c r="C157" s="57"/>
      <c r="D157" s="58"/>
      <c r="E157" s="58"/>
      <c r="F157" s="58"/>
      <c r="G157" s="53"/>
      <c r="H157" s="53"/>
      <c r="I157" s="53"/>
      <c r="J157" s="54"/>
      <c r="K157" s="55"/>
      <c r="L157" s="54"/>
      <c r="M157" s="55"/>
      <c r="N157" s="56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1"/>
    </row>
    <row r="158" spans="1:31" ht="15.45" x14ac:dyDescent="0.4">
      <c r="A158" s="22"/>
      <c r="B158" s="57"/>
      <c r="C158" s="57"/>
      <c r="D158" s="58"/>
      <c r="E158" s="58"/>
      <c r="F158" s="58"/>
      <c r="G158" s="53"/>
      <c r="H158" s="53"/>
      <c r="I158" s="53"/>
      <c r="J158" s="54"/>
      <c r="K158" s="55"/>
      <c r="L158" s="54"/>
      <c r="M158" s="55"/>
      <c r="N158" s="56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1"/>
    </row>
    <row r="159" spans="1:31" ht="15.45" x14ac:dyDescent="0.4">
      <c r="A159" s="22"/>
      <c r="B159" s="57"/>
      <c r="C159" s="57"/>
      <c r="D159" s="58"/>
      <c r="E159" s="58"/>
      <c r="F159" s="58"/>
      <c r="G159" s="53"/>
      <c r="H159" s="53"/>
      <c r="I159" s="53"/>
      <c r="J159" s="54"/>
      <c r="K159" s="55"/>
      <c r="L159" s="54"/>
      <c r="M159" s="55"/>
      <c r="N159" s="56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1"/>
    </row>
    <row r="160" spans="1:31" ht="15.45" x14ac:dyDescent="0.4">
      <c r="A160" s="22"/>
      <c r="B160" s="57"/>
      <c r="C160" s="57"/>
      <c r="D160" s="58"/>
      <c r="E160" s="58"/>
      <c r="F160" s="58"/>
      <c r="G160" s="53"/>
      <c r="H160" s="53"/>
      <c r="I160" s="53"/>
      <c r="J160" s="54"/>
      <c r="K160" s="55"/>
      <c r="L160" s="54"/>
      <c r="M160" s="55"/>
      <c r="N160" s="56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1"/>
    </row>
    <row r="161" spans="1:31" ht="15.45" x14ac:dyDescent="0.4">
      <c r="A161" s="22"/>
      <c r="B161" s="57"/>
      <c r="C161" s="57"/>
      <c r="D161" s="58"/>
      <c r="E161" s="58"/>
      <c r="F161" s="58"/>
      <c r="G161" s="53"/>
      <c r="H161" s="53"/>
      <c r="I161" s="53"/>
      <c r="J161" s="54"/>
      <c r="K161" s="55"/>
      <c r="L161" s="54"/>
      <c r="M161" s="55"/>
      <c r="N161" s="56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1"/>
    </row>
    <row r="162" spans="1:31" ht="15.45" x14ac:dyDescent="0.4">
      <c r="A162" s="22"/>
      <c r="B162" s="57"/>
      <c r="C162" s="57"/>
      <c r="D162" s="58"/>
      <c r="E162" s="58"/>
      <c r="F162" s="58"/>
      <c r="G162" s="53"/>
      <c r="H162" s="53"/>
      <c r="I162" s="53"/>
      <c r="J162" s="54"/>
      <c r="K162" s="55"/>
      <c r="L162" s="54"/>
      <c r="M162" s="55"/>
      <c r="N162" s="56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1"/>
    </row>
    <row r="163" spans="1:31" ht="15.45" x14ac:dyDescent="0.4">
      <c r="A163" s="22"/>
      <c r="B163" s="57"/>
      <c r="C163" s="57"/>
      <c r="D163" s="58"/>
      <c r="E163" s="58"/>
      <c r="F163" s="58"/>
      <c r="G163" s="53"/>
      <c r="H163" s="53"/>
      <c r="I163" s="53"/>
      <c r="J163" s="54"/>
      <c r="K163" s="55"/>
      <c r="L163" s="54"/>
      <c r="M163" s="55"/>
      <c r="N163" s="56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1"/>
    </row>
    <row r="164" spans="1:31" ht="15.45" x14ac:dyDescent="0.4">
      <c r="A164" s="22"/>
      <c r="B164" s="57"/>
      <c r="C164" s="57"/>
      <c r="D164" s="58"/>
      <c r="E164" s="58"/>
      <c r="F164" s="58"/>
      <c r="G164" s="53"/>
      <c r="H164" s="53"/>
      <c r="I164" s="53"/>
      <c r="J164" s="54"/>
      <c r="K164" s="55"/>
      <c r="L164" s="54"/>
      <c r="M164" s="55"/>
      <c r="N164" s="56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1"/>
    </row>
    <row r="165" spans="1:31" ht="15.45" x14ac:dyDescent="0.4">
      <c r="A165" s="22"/>
      <c r="B165" s="57"/>
      <c r="C165" s="57"/>
      <c r="D165" s="58"/>
      <c r="E165" s="58"/>
      <c r="F165" s="58"/>
      <c r="G165" s="53"/>
      <c r="H165" s="53"/>
      <c r="I165" s="53"/>
      <c r="J165" s="54"/>
      <c r="K165" s="55"/>
      <c r="L165" s="54"/>
      <c r="M165" s="55"/>
      <c r="N165" s="56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1"/>
    </row>
    <row r="166" spans="1:31" ht="15.45" x14ac:dyDescent="0.4">
      <c r="A166" s="22"/>
      <c r="B166" s="57"/>
      <c r="C166" s="57"/>
      <c r="D166" s="58"/>
      <c r="E166" s="58"/>
      <c r="F166" s="58"/>
      <c r="G166" s="53"/>
      <c r="H166" s="53"/>
      <c r="I166" s="53"/>
      <c r="J166" s="54"/>
      <c r="K166" s="55"/>
      <c r="L166" s="54"/>
      <c r="M166" s="55"/>
      <c r="N166" s="56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1"/>
    </row>
    <row r="167" spans="1:31" ht="15.45" x14ac:dyDescent="0.4">
      <c r="A167" s="22"/>
      <c r="B167" s="57"/>
      <c r="C167" s="57"/>
      <c r="D167" s="58"/>
      <c r="E167" s="58"/>
      <c r="F167" s="58"/>
      <c r="G167" s="53"/>
      <c r="H167" s="53"/>
      <c r="I167" s="53"/>
      <c r="J167" s="54"/>
      <c r="K167" s="55"/>
      <c r="L167" s="54"/>
      <c r="M167" s="55"/>
      <c r="N167" s="56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1"/>
    </row>
    <row r="168" spans="1:31" ht="15.45" x14ac:dyDescent="0.4">
      <c r="A168" s="22"/>
      <c r="B168" s="57"/>
      <c r="C168" s="57"/>
      <c r="D168" s="58"/>
      <c r="E168" s="58"/>
      <c r="F168" s="58"/>
      <c r="G168" s="53"/>
      <c r="H168" s="53"/>
      <c r="I168" s="53"/>
      <c r="J168" s="54"/>
      <c r="K168" s="55"/>
      <c r="L168" s="54"/>
      <c r="M168" s="55"/>
      <c r="N168" s="56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1"/>
    </row>
    <row r="169" spans="1:31" ht="15.45" x14ac:dyDescent="0.4">
      <c r="A169" s="22"/>
      <c r="B169" s="57"/>
      <c r="C169" s="57"/>
      <c r="D169" s="58"/>
      <c r="E169" s="58"/>
      <c r="F169" s="58"/>
      <c r="G169" s="53"/>
      <c r="H169" s="53"/>
      <c r="I169" s="53"/>
      <c r="J169" s="54"/>
      <c r="K169" s="55"/>
      <c r="L169" s="54"/>
      <c r="M169" s="55"/>
      <c r="N169" s="56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1"/>
    </row>
    <row r="170" spans="1:31" ht="15.45" x14ac:dyDescent="0.4">
      <c r="A170" s="22"/>
      <c r="B170" s="57"/>
      <c r="C170" s="57"/>
      <c r="D170" s="58"/>
      <c r="E170" s="58"/>
      <c r="F170" s="58"/>
      <c r="G170" s="53"/>
      <c r="H170" s="53"/>
      <c r="I170" s="53"/>
      <c r="J170" s="54"/>
      <c r="K170" s="55"/>
      <c r="L170" s="54"/>
      <c r="M170" s="55"/>
      <c r="N170" s="56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1"/>
    </row>
    <row r="171" spans="1:31" ht="15.45" x14ac:dyDescent="0.4">
      <c r="A171" s="22"/>
      <c r="B171" s="57"/>
      <c r="C171" s="57"/>
      <c r="D171" s="58"/>
      <c r="E171" s="58"/>
      <c r="F171" s="58"/>
      <c r="G171" s="53"/>
      <c r="H171" s="53"/>
      <c r="I171" s="53"/>
      <c r="J171" s="54"/>
      <c r="K171" s="55"/>
      <c r="L171" s="54"/>
      <c r="M171" s="55"/>
      <c r="N171" s="56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1"/>
    </row>
    <row r="172" spans="1:31" ht="15.45" x14ac:dyDescent="0.4">
      <c r="A172" s="22"/>
      <c r="B172" s="57"/>
      <c r="C172" s="57"/>
      <c r="D172" s="58"/>
      <c r="E172" s="58"/>
      <c r="F172" s="58"/>
      <c r="G172" s="53"/>
      <c r="H172" s="53"/>
      <c r="I172" s="53"/>
      <c r="J172" s="54"/>
      <c r="K172" s="55"/>
      <c r="L172" s="54"/>
      <c r="M172" s="55"/>
      <c r="N172" s="56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1"/>
    </row>
    <row r="173" spans="1:31" ht="15.45" x14ac:dyDescent="0.4">
      <c r="A173" s="22"/>
      <c r="B173" s="57"/>
      <c r="C173" s="57"/>
      <c r="D173" s="58"/>
      <c r="E173" s="58"/>
      <c r="F173" s="58"/>
      <c r="G173" s="53"/>
      <c r="H173" s="53"/>
      <c r="I173" s="53"/>
      <c r="J173" s="54"/>
      <c r="K173" s="55"/>
      <c r="L173" s="54"/>
      <c r="M173" s="55"/>
      <c r="N173" s="56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1"/>
    </row>
    <row r="174" spans="1:31" ht="15.45" x14ac:dyDescent="0.4">
      <c r="A174" s="22"/>
      <c r="B174" s="57"/>
      <c r="C174" s="57"/>
      <c r="D174" s="58"/>
      <c r="E174" s="58"/>
      <c r="F174" s="58"/>
      <c r="G174" s="53"/>
      <c r="H174" s="53"/>
      <c r="I174" s="53"/>
      <c r="J174" s="54"/>
      <c r="K174" s="55"/>
      <c r="L174" s="54"/>
      <c r="M174" s="55"/>
      <c r="N174" s="56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1"/>
    </row>
    <row r="175" spans="1:31" ht="15.45" x14ac:dyDescent="0.4">
      <c r="A175" s="22"/>
      <c r="B175" s="57"/>
      <c r="C175" s="57"/>
      <c r="D175" s="58"/>
      <c r="E175" s="58"/>
      <c r="F175" s="58"/>
      <c r="G175" s="53"/>
      <c r="H175" s="53"/>
      <c r="I175" s="53"/>
      <c r="J175" s="54"/>
      <c r="K175" s="55"/>
      <c r="L175" s="54"/>
      <c r="M175" s="55"/>
      <c r="N175" s="56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1"/>
    </row>
    <row r="176" spans="1:31" ht="15.45" x14ac:dyDescent="0.4">
      <c r="A176" s="22"/>
      <c r="B176" s="57"/>
      <c r="C176" s="57"/>
      <c r="D176" s="58"/>
      <c r="E176" s="58"/>
      <c r="F176" s="58"/>
      <c r="G176" s="53"/>
      <c r="H176" s="53"/>
      <c r="I176" s="53"/>
      <c r="J176" s="54"/>
      <c r="K176" s="55"/>
      <c r="L176" s="54"/>
      <c r="M176" s="55"/>
      <c r="N176" s="56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1"/>
    </row>
    <row r="177" spans="1:31" ht="15.45" x14ac:dyDescent="0.4">
      <c r="A177" s="22"/>
      <c r="B177" s="57"/>
      <c r="C177" s="57"/>
      <c r="D177" s="58"/>
      <c r="E177" s="58"/>
      <c r="F177" s="58"/>
      <c r="G177" s="53"/>
      <c r="H177" s="53"/>
      <c r="I177" s="53"/>
      <c r="J177" s="54"/>
      <c r="K177" s="55"/>
      <c r="L177" s="54"/>
      <c r="M177" s="55"/>
      <c r="N177" s="56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1"/>
    </row>
    <row r="178" spans="1:31" ht="15.45" x14ac:dyDescent="0.4">
      <c r="A178" s="22"/>
      <c r="B178" s="57"/>
      <c r="C178" s="57"/>
      <c r="D178" s="58"/>
      <c r="E178" s="58"/>
      <c r="F178" s="58"/>
      <c r="G178" s="53"/>
      <c r="H178" s="53"/>
      <c r="I178" s="53"/>
      <c r="J178" s="54"/>
      <c r="K178" s="55"/>
      <c r="L178" s="54"/>
      <c r="M178" s="55"/>
      <c r="N178" s="56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1"/>
    </row>
    <row r="179" spans="1:31" ht="15.45" x14ac:dyDescent="0.4">
      <c r="A179" s="22"/>
      <c r="B179" s="57"/>
      <c r="C179" s="57"/>
      <c r="D179" s="58"/>
      <c r="E179" s="58"/>
      <c r="F179" s="58"/>
      <c r="G179" s="53"/>
      <c r="H179" s="53"/>
      <c r="I179" s="53"/>
      <c r="J179" s="54"/>
      <c r="K179" s="55"/>
      <c r="L179" s="54"/>
      <c r="M179" s="55"/>
      <c r="N179" s="56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1"/>
    </row>
    <row r="180" spans="1:31" ht="15.45" x14ac:dyDescent="0.4">
      <c r="A180" s="22"/>
      <c r="B180" s="57"/>
      <c r="C180" s="57"/>
      <c r="D180" s="58"/>
      <c r="E180" s="58"/>
      <c r="F180" s="58"/>
      <c r="G180" s="53"/>
      <c r="H180" s="53"/>
      <c r="I180" s="53"/>
      <c r="J180" s="54"/>
      <c r="K180" s="55"/>
      <c r="L180" s="54"/>
      <c r="M180" s="55"/>
      <c r="N180" s="56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1"/>
    </row>
    <row r="181" spans="1:31" ht="15.45" x14ac:dyDescent="0.4">
      <c r="A181" s="22"/>
      <c r="B181" s="57"/>
      <c r="C181" s="57"/>
      <c r="D181" s="58"/>
      <c r="E181" s="58"/>
      <c r="F181" s="58"/>
      <c r="G181" s="53"/>
      <c r="H181" s="53"/>
      <c r="I181" s="53"/>
      <c r="J181" s="54"/>
      <c r="K181" s="55"/>
      <c r="L181" s="54"/>
      <c r="M181" s="55"/>
      <c r="N181" s="56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1"/>
    </row>
    <row r="182" spans="1:31" ht="15.45" x14ac:dyDescent="0.4">
      <c r="A182" s="22"/>
      <c r="B182" s="57"/>
      <c r="C182" s="57"/>
      <c r="D182" s="58"/>
      <c r="E182" s="58"/>
      <c r="F182" s="58"/>
      <c r="G182" s="53"/>
      <c r="H182" s="53"/>
      <c r="I182" s="53"/>
      <c r="J182" s="54"/>
      <c r="K182" s="55"/>
      <c r="L182" s="54"/>
      <c r="M182" s="55"/>
      <c r="N182" s="56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1"/>
    </row>
    <row r="183" spans="1:31" ht="15.45" x14ac:dyDescent="0.4">
      <c r="A183" s="22"/>
      <c r="B183" s="57"/>
      <c r="C183" s="57"/>
      <c r="D183" s="58"/>
      <c r="E183" s="58"/>
      <c r="F183" s="58"/>
      <c r="G183" s="53"/>
      <c r="H183" s="53"/>
      <c r="I183" s="53"/>
      <c r="J183" s="54"/>
      <c r="K183" s="55"/>
      <c r="L183" s="54"/>
      <c r="M183" s="55"/>
      <c r="N183" s="56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1"/>
    </row>
    <row r="184" spans="1:31" ht="15.45" x14ac:dyDescent="0.4">
      <c r="A184" s="22"/>
      <c r="B184" s="57"/>
      <c r="C184" s="57"/>
      <c r="D184" s="58"/>
      <c r="E184" s="58"/>
      <c r="F184" s="58"/>
      <c r="G184" s="53"/>
      <c r="H184" s="53"/>
      <c r="I184" s="53"/>
      <c r="J184" s="54"/>
      <c r="K184" s="55"/>
      <c r="L184" s="54"/>
      <c r="M184" s="55"/>
      <c r="N184" s="56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1"/>
    </row>
    <row r="185" spans="1:31" ht="15.45" x14ac:dyDescent="0.4">
      <c r="A185" s="22"/>
      <c r="B185" s="57"/>
      <c r="C185" s="57"/>
      <c r="D185" s="58"/>
      <c r="E185" s="58"/>
      <c r="F185" s="58"/>
      <c r="G185" s="53"/>
      <c r="H185" s="53"/>
      <c r="I185" s="53"/>
      <c r="J185" s="54"/>
      <c r="K185" s="55"/>
      <c r="L185" s="54"/>
      <c r="M185" s="55"/>
      <c r="N185" s="56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1"/>
    </row>
    <row r="186" spans="1:31" ht="15.45" x14ac:dyDescent="0.4">
      <c r="A186" s="22"/>
      <c r="B186" s="57"/>
      <c r="C186" s="57"/>
      <c r="D186" s="58"/>
      <c r="E186" s="58"/>
      <c r="F186" s="58"/>
      <c r="G186" s="53"/>
      <c r="H186" s="53"/>
      <c r="I186" s="53"/>
      <c r="J186" s="54"/>
      <c r="K186" s="55"/>
      <c r="L186" s="54"/>
      <c r="M186" s="55"/>
      <c r="N186" s="56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1"/>
    </row>
    <row r="187" spans="1:31" ht="15.45" x14ac:dyDescent="0.4">
      <c r="A187" s="22"/>
      <c r="B187" s="57"/>
      <c r="C187" s="57"/>
      <c r="D187" s="58"/>
      <c r="E187" s="58"/>
      <c r="F187" s="58"/>
      <c r="G187" s="53"/>
      <c r="H187" s="53"/>
      <c r="I187" s="53"/>
      <c r="J187" s="54"/>
      <c r="K187" s="55"/>
      <c r="L187" s="54"/>
      <c r="M187" s="55"/>
      <c r="N187" s="56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1"/>
    </row>
    <row r="188" spans="1:31" ht="15.45" x14ac:dyDescent="0.4">
      <c r="A188" s="22"/>
      <c r="B188" s="57"/>
      <c r="C188" s="57"/>
      <c r="D188" s="58"/>
      <c r="E188" s="58"/>
      <c r="F188" s="58"/>
      <c r="G188" s="53"/>
      <c r="H188" s="53"/>
      <c r="I188" s="53"/>
      <c r="J188" s="54"/>
      <c r="K188" s="55"/>
      <c r="L188" s="54"/>
      <c r="M188" s="55"/>
      <c r="N188" s="56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1"/>
    </row>
    <row r="189" spans="1:31" ht="15.45" x14ac:dyDescent="0.4">
      <c r="A189" s="22"/>
      <c r="B189" s="57"/>
      <c r="C189" s="57"/>
      <c r="D189" s="58"/>
      <c r="E189" s="58"/>
      <c r="F189" s="58"/>
      <c r="G189" s="53"/>
      <c r="H189" s="53"/>
      <c r="I189" s="53"/>
      <c r="J189" s="54"/>
      <c r="K189" s="55"/>
      <c r="L189" s="54"/>
      <c r="M189" s="55"/>
      <c r="N189" s="56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1"/>
    </row>
    <row r="190" spans="1:31" ht="15.45" x14ac:dyDescent="0.4">
      <c r="A190" s="22"/>
      <c r="B190" s="57"/>
      <c r="C190" s="57"/>
      <c r="D190" s="58"/>
      <c r="E190" s="58"/>
      <c r="F190" s="58"/>
      <c r="G190" s="53"/>
      <c r="H190" s="53"/>
      <c r="I190" s="53"/>
      <c r="J190" s="54"/>
      <c r="K190" s="55"/>
      <c r="L190" s="54"/>
      <c r="M190" s="55"/>
      <c r="N190" s="56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1"/>
    </row>
    <row r="191" spans="1:31" ht="15.45" x14ac:dyDescent="0.4">
      <c r="A191" s="22"/>
      <c r="B191" s="57"/>
      <c r="C191" s="57"/>
      <c r="D191" s="58"/>
      <c r="E191" s="58"/>
      <c r="F191" s="58"/>
      <c r="G191" s="53"/>
      <c r="H191" s="53"/>
      <c r="I191" s="53"/>
      <c r="J191" s="54"/>
      <c r="K191" s="55"/>
      <c r="L191" s="54"/>
      <c r="M191" s="55"/>
      <c r="N191" s="56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1"/>
    </row>
    <row r="192" spans="1:31" ht="15.45" x14ac:dyDescent="0.4">
      <c r="A192" s="22"/>
      <c r="B192" s="57"/>
      <c r="C192" s="57"/>
      <c r="D192" s="58"/>
      <c r="E192" s="58"/>
      <c r="F192" s="58"/>
      <c r="G192" s="53"/>
      <c r="H192" s="53"/>
      <c r="I192" s="53"/>
      <c r="J192" s="54"/>
      <c r="K192" s="55"/>
      <c r="L192" s="54"/>
      <c r="M192" s="55"/>
      <c r="N192" s="56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1"/>
    </row>
    <row r="193" spans="1:31" ht="15.45" x14ac:dyDescent="0.4">
      <c r="A193" s="22"/>
      <c r="B193" s="57"/>
      <c r="C193" s="57"/>
      <c r="D193" s="58"/>
      <c r="E193" s="58"/>
      <c r="F193" s="58"/>
      <c r="G193" s="53"/>
      <c r="H193" s="53"/>
      <c r="I193" s="53"/>
      <c r="J193" s="54"/>
      <c r="K193" s="55"/>
      <c r="L193" s="54"/>
      <c r="M193" s="55"/>
      <c r="N193" s="56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1"/>
    </row>
    <row r="194" spans="1:31" ht="15.45" x14ac:dyDescent="0.4">
      <c r="A194" s="22"/>
      <c r="B194" s="57"/>
      <c r="C194" s="57"/>
      <c r="D194" s="58"/>
      <c r="E194" s="58"/>
      <c r="F194" s="58"/>
      <c r="G194" s="53"/>
      <c r="H194" s="53"/>
      <c r="I194" s="53"/>
      <c r="J194" s="54"/>
      <c r="K194" s="55"/>
      <c r="L194" s="54"/>
      <c r="M194" s="55"/>
      <c r="N194" s="56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1"/>
    </row>
    <row r="195" spans="1:31" ht="16.5" customHeight="1" x14ac:dyDescent="0.4">
      <c r="A195" s="22"/>
      <c r="B195" s="57"/>
      <c r="C195" s="57"/>
      <c r="D195" s="58"/>
      <c r="E195" s="58"/>
      <c r="F195" s="58"/>
      <c r="G195" s="53"/>
      <c r="H195" s="53"/>
      <c r="I195" s="53"/>
      <c r="J195" s="54"/>
      <c r="K195" s="55"/>
      <c r="L195" s="54"/>
      <c r="M195" s="55"/>
      <c r="N195" s="56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1"/>
    </row>
    <row r="196" spans="1:31" ht="15.45" x14ac:dyDescent="0.4">
      <c r="A196" s="22"/>
      <c r="B196" s="57"/>
      <c r="C196" s="57"/>
      <c r="D196" s="58"/>
      <c r="E196" s="58"/>
      <c r="F196" s="58"/>
      <c r="G196" s="53"/>
      <c r="H196" s="53"/>
      <c r="I196" s="53"/>
      <c r="J196" s="54"/>
      <c r="K196" s="55"/>
      <c r="L196" s="54"/>
      <c r="M196" s="55"/>
      <c r="N196" s="56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1"/>
    </row>
    <row r="197" spans="1:31" ht="27" customHeight="1" x14ac:dyDescent="0.4">
      <c r="A197" s="22"/>
      <c r="B197" s="57"/>
      <c r="C197" s="57"/>
      <c r="D197" s="58"/>
      <c r="E197" s="58"/>
      <c r="F197" s="58"/>
      <c r="G197" s="53"/>
      <c r="H197" s="53"/>
      <c r="I197" s="53"/>
      <c r="J197" s="54"/>
      <c r="K197" s="55"/>
      <c r="L197" s="54"/>
      <c r="M197" s="55"/>
      <c r="N197" s="56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1"/>
    </row>
    <row r="198" spans="1:31" ht="15.45" x14ac:dyDescent="0.4">
      <c r="A198" s="22"/>
      <c r="B198" s="57"/>
      <c r="C198" s="57"/>
      <c r="D198" s="58"/>
      <c r="E198" s="58"/>
      <c r="F198" s="58"/>
      <c r="G198" s="53"/>
      <c r="H198" s="53"/>
      <c r="I198" s="53"/>
      <c r="J198" s="54"/>
      <c r="K198" s="55"/>
      <c r="L198" s="54"/>
      <c r="M198" s="55"/>
      <c r="N198" s="56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1"/>
    </row>
    <row r="199" spans="1:31" ht="15.45" x14ac:dyDescent="0.4">
      <c r="A199" s="22"/>
      <c r="B199" s="57"/>
      <c r="C199" s="57"/>
      <c r="D199" s="58"/>
      <c r="E199" s="58"/>
      <c r="F199" s="58"/>
      <c r="G199" s="53"/>
      <c r="H199" s="53"/>
      <c r="I199" s="53"/>
      <c r="J199" s="54"/>
      <c r="K199" s="55"/>
      <c r="L199" s="54"/>
      <c r="M199" s="55"/>
      <c r="N199" s="56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1"/>
    </row>
    <row r="200" spans="1:31" ht="15.45" x14ac:dyDescent="0.4">
      <c r="A200" s="22"/>
      <c r="B200" s="57"/>
      <c r="C200" s="57"/>
      <c r="D200" s="58"/>
      <c r="E200" s="58"/>
      <c r="F200" s="58"/>
      <c r="G200" s="53"/>
      <c r="H200" s="53"/>
      <c r="I200" s="53"/>
      <c r="J200" s="54"/>
      <c r="K200" s="55"/>
      <c r="L200" s="54"/>
      <c r="M200" s="55"/>
      <c r="N200" s="56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1"/>
    </row>
    <row r="201" spans="1:31" ht="15.45" x14ac:dyDescent="0.4">
      <c r="A201" s="22"/>
      <c r="B201" s="57"/>
      <c r="C201" s="57"/>
      <c r="D201" s="58"/>
      <c r="E201" s="58"/>
      <c r="F201" s="58"/>
      <c r="G201" s="53"/>
      <c r="H201" s="53"/>
      <c r="I201" s="53"/>
      <c r="J201" s="54"/>
      <c r="K201" s="55"/>
      <c r="L201" s="54"/>
      <c r="M201" s="55"/>
      <c r="N201" s="56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1"/>
    </row>
    <row r="202" spans="1:31" ht="15.45" x14ac:dyDescent="0.4">
      <c r="A202" s="22"/>
      <c r="B202" s="57"/>
      <c r="C202" s="57"/>
      <c r="D202" s="58"/>
      <c r="E202" s="58"/>
      <c r="F202" s="58"/>
      <c r="G202" s="53"/>
      <c r="H202" s="53"/>
      <c r="I202" s="53"/>
      <c r="J202" s="54"/>
      <c r="K202" s="55"/>
      <c r="L202" s="54"/>
      <c r="M202" s="55"/>
      <c r="N202" s="56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1"/>
    </row>
    <row r="203" spans="1:31" ht="15.45" x14ac:dyDescent="0.4">
      <c r="A203" s="22"/>
      <c r="B203" s="57"/>
      <c r="C203" s="57"/>
      <c r="D203" s="58"/>
      <c r="E203" s="58"/>
      <c r="F203" s="58"/>
      <c r="G203" s="53"/>
      <c r="H203" s="53"/>
      <c r="I203" s="53"/>
      <c r="J203" s="54"/>
      <c r="K203" s="55"/>
      <c r="L203" s="54"/>
      <c r="M203" s="55"/>
      <c r="N203" s="56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1"/>
    </row>
    <row r="204" spans="1:31" ht="15.45" x14ac:dyDescent="0.4">
      <c r="A204" s="22"/>
      <c r="B204" s="57"/>
      <c r="C204" s="57"/>
      <c r="D204" s="58"/>
      <c r="E204" s="58"/>
      <c r="F204" s="58"/>
      <c r="G204" s="53"/>
      <c r="H204" s="53"/>
      <c r="I204" s="53"/>
      <c r="J204" s="54"/>
      <c r="K204" s="55"/>
      <c r="L204" s="54"/>
      <c r="M204" s="55"/>
      <c r="N204" s="56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1"/>
    </row>
    <row r="205" spans="1:31" ht="15.45" x14ac:dyDescent="0.4">
      <c r="A205" s="22"/>
      <c r="B205" s="57"/>
      <c r="C205" s="57"/>
      <c r="D205" s="58"/>
      <c r="E205" s="58"/>
      <c r="F205" s="58"/>
      <c r="G205" s="53"/>
      <c r="H205" s="53"/>
      <c r="I205" s="53"/>
      <c r="J205" s="54"/>
      <c r="K205" s="55"/>
      <c r="L205" s="54"/>
      <c r="M205" s="55"/>
      <c r="N205" s="56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1"/>
    </row>
    <row r="206" spans="1:31" ht="15.45" x14ac:dyDescent="0.4">
      <c r="A206" s="22"/>
      <c r="B206" s="57"/>
      <c r="C206" s="57"/>
      <c r="D206" s="58"/>
      <c r="E206" s="58"/>
      <c r="F206" s="58"/>
      <c r="G206" s="53"/>
      <c r="H206" s="53"/>
      <c r="I206" s="53"/>
      <c r="J206" s="54"/>
      <c r="K206" s="55"/>
      <c r="L206" s="54"/>
      <c r="M206" s="55"/>
      <c r="N206" s="56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1"/>
    </row>
    <row r="207" spans="1:31" ht="15.45" x14ac:dyDescent="0.4">
      <c r="A207" s="22"/>
      <c r="B207" s="57"/>
      <c r="C207" s="57"/>
      <c r="D207" s="58"/>
      <c r="E207" s="58"/>
      <c r="F207" s="58"/>
      <c r="G207" s="53"/>
      <c r="H207" s="53"/>
      <c r="I207" s="53"/>
      <c r="J207" s="54"/>
      <c r="K207" s="55"/>
      <c r="L207" s="54"/>
      <c r="M207" s="55"/>
      <c r="N207" s="56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1"/>
    </row>
    <row r="208" spans="1:31" ht="15.45" x14ac:dyDescent="0.4">
      <c r="A208" s="22"/>
      <c r="B208" s="57"/>
      <c r="C208" s="57"/>
      <c r="D208" s="58"/>
      <c r="E208" s="58"/>
      <c r="F208" s="58"/>
      <c r="G208" s="53"/>
      <c r="H208" s="53"/>
      <c r="I208" s="53"/>
      <c r="J208" s="54"/>
      <c r="K208" s="55"/>
      <c r="L208" s="54"/>
      <c r="M208" s="55"/>
      <c r="N208" s="56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1"/>
    </row>
    <row r="209" spans="1:31" ht="15.45" x14ac:dyDescent="0.4">
      <c r="A209" s="22"/>
      <c r="B209" s="57"/>
      <c r="C209" s="57"/>
      <c r="D209" s="58"/>
      <c r="E209" s="58"/>
      <c r="F209" s="58"/>
      <c r="G209" s="53"/>
      <c r="H209" s="53"/>
      <c r="I209" s="53"/>
      <c r="J209" s="54"/>
      <c r="K209" s="55"/>
      <c r="L209" s="54"/>
      <c r="M209" s="55"/>
      <c r="N209" s="56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1"/>
    </row>
    <row r="210" spans="1:31" ht="15.45" x14ac:dyDescent="0.4">
      <c r="A210" s="22"/>
      <c r="B210" s="57"/>
      <c r="C210" s="57"/>
      <c r="D210" s="58"/>
      <c r="E210" s="58"/>
      <c r="F210" s="58"/>
      <c r="G210" s="53"/>
      <c r="H210" s="53"/>
      <c r="I210" s="53"/>
      <c r="J210" s="54"/>
      <c r="K210" s="55"/>
      <c r="L210" s="54"/>
      <c r="M210" s="55"/>
      <c r="N210" s="56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1"/>
    </row>
    <row r="211" spans="1:31" ht="15.45" x14ac:dyDescent="0.4">
      <c r="A211" s="22"/>
      <c r="B211" s="57"/>
      <c r="C211" s="57"/>
      <c r="D211" s="58"/>
      <c r="E211" s="58"/>
      <c r="F211" s="58"/>
      <c r="G211" s="53"/>
      <c r="H211" s="53"/>
      <c r="I211" s="53"/>
      <c r="J211" s="54"/>
      <c r="K211" s="55"/>
      <c r="L211" s="54"/>
      <c r="M211" s="55"/>
      <c r="N211" s="56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1"/>
    </row>
    <row r="212" spans="1:31" ht="15.45" x14ac:dyDescent="0.4">
      <c r="A212" s="22"/>
      <c r="B212" s="57"/>
      <c r="C212" s="57"/>
      <c r="D212" s="58"/>
      <c r="E212" s="58"/>
      <c r="F212" s="58"/>
      <c r="G212" s="53"/>
      <c r="H212" s="53"/>
      <c r="I212" s="53"/>
      <c r="J212" s="54"/>
      <c r="K212" s="55"/>
      <c r="L212" s="54"/>
      <c r="M212" s="55"/>
      <c r="N212" s="56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1"/>
    </row>
    <row r="213" spans="1:31" ht="15.45" x14ac:dyDescent="0.4">
      <c r="A213" s="22"/>
      <c r="B213" s="57"/>
      <c r="C213" s="57"/>
      <c r="D213" s="58"/>
      <c r="E213" s="58"/>
      <c r="F213" s="58"/>
      <c r="G213" s="53"/>
      <c r="H213" s="53"/>
      <c r="I213" s="53"/>
      <c r="J213" s="54"/>
      <c r="K213" s="55"/>
      <c r="L213" s="54"/>
      <c r="M213" s="55"/>
      <c r="N213" s="56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1"/>
    </row>
    <row r="214" spans="1:31" ht="15.45" x14ac:dyDescent="0.4">
      <c r="A214" s="22"/>
      <c r="B214" s="57"/>
      <c r="C214" s="57"/>
      <c r="D214" s="58"/>
      <c r="E214" s="58"/>
      <c r="F214" s="58"/>
      <c r="G214" s="53"/>
      <c r="H214" s="53"/>
      <c r="I214" s="53"/>
      <c r="J214" s="54"/>
      <c r="K214" s="55"/>
      <c r="L214" s="54"/>
      <c r="M214" s="55"/>
      <c r="N214" s="56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1"/>
    </row>
  </sheetData>
  <mergeCells count="53">
    <mergeCell ref="B136:E136"/>
    <mergeCell ref="B137:E137"/>
    <mergeCell ref="G137:K137"/>
    <mergeCell ref="G136:K136"/>
    <mergeCell ref="L136:O136"/>
    <mergeCell ref="L137:O137"/>
    <mergeCell ref="A134:AB134"/>
    <mergeCell ref="A18:A20"/>
    <mergeCell ref="B18:B20"/>
    <mergeCell ref="G18:G20"/>
    <mergeCell ref="J18:K18"/>
    <mergeCell ref="D18:D20"/>
    <mergeCell ref="C18:C20"/>
    <mergeCell ref="H18:H20"/>
    <mergeCell ref="I18:I20"/>
    <mergeCell ref="A133:AH133"/>
    <mergeCell ref="AE18:AF18"/>
    <mergeCell ref="AG18:AH18"/>
    <mergeCell ref="J19:K19"/>
    <mergeCell ref="L19:M19"/>
    <mergeCell ref="O19:P19"/>
    <mergeCell ref="E18:E20"/>
    <mergeCell ref="F18:F20"/>
    <mergeCell ref="AA19:AB19"/>
    <mergeCell ref="W18:X18"/>
    <mergeCell ref="AE1:AG1"/>
    <mergeCell ref="AE2:AH2"/>
    <mergeCell ref="A7:AH7"/>
    <mergeCell ref="AG19:AH19"/>
    <mergeCell ref="W19:X19"/>
    <mergeCell ref="L18:M18"/>
    <mergeCell ref="N18:N20"/>
    <mergeCell ref="O18:P18"/>
    <mergeCell ref="Q18:Q20"/>
    <mergeCell ref="U18:V18"/>
    <mergeCell ref="U19:V19"/>
    <mergeCell ref="Y18:Z18"/>
    <mergeCell ref="Y19:Z19"/>
    <mergeCell ref="AE19:AF19"/>
    <mergeCell ref="J4:U4"/>
    <mergeCell ref="J9:U9"/>
    <mergeCell ref="J12:U12"/>
    <mergeCell ref="J15:U15"/>
    <mergeCell ref="J5:U5"/>
    <mergeCell ref="J10:U10"/>
    <mergeCell ref="J13:U13"/>
    <mergeCell ref="J16:U16"/>
    <mergeCell ref="AC18:AD18"/>
    <mergeCell ref="AA18:AB18"/>
    <mergeCell ref="AC19:AD19"/>
    <mergeCell ref="R18:S18"/>
    <mergeCell ref="T18:T20"/>
    <mergeCell ref="R19:S19"/>
  </mergeCells>
  <pageMargins left="0.16" right="0.17" top="0.27" bottom="0" header="0.24" footer="0.19685039370078741"/>
  <pageSetup paperSize="9" scale="6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Ataskaitos forma</vt:lpstr>
      <vt:lpstr>'Ataskaitos forma'!Print_Titles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2018-04-05T08:40:08Z</cp:lastPrinted>
  <dcterms:created xsi:type="dcterms:W3CDTF">1996-10-14T23:33:28Z</dcterms:created>
  <dcterms:modified xsi:type="dcterms:W3CDTF">2025-07-23T06:13:06Z</dcterms:modified>
</cp:coreProperties>
</file>