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160.7\profiles\sutarciu\ausrmela\My Documents\PREVENCINĖS\Ataskaitos VLK\2025 m\2025 I pusm\Siuntimui VLK\"/>
    </mc:Choice>
  </mc:AlternateContent>
  <xr:revisionPtr revIDLastSave="0" documentId="13_ncr:1_{9ECA4602-A4E8-4E68-A75B-10681FAFDC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6" i="1" l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23" i="1" l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1" i="1"/>
  <c r="H72" i="1"/>
  <c r="H73" i="1"/>
  <c r="H74" i="1"/>
  <c r="H36" i="1"/>
  <c r="J23" i="1" l="1"/>
  <c r="F23" i="1"/>
  <c r="H23" i="1" s="1"/>
  <c r="A75" i="1" l="1"/>
  <c r="G23" i="1"/>
  <c r="D23" i="1"/>
  <c r="I23" i="1" l="1"/>
</calcChain>
</file>

<file path=xl/sharedStrings.xml><?xml version="1.0" encoding="utf-8"?>
<sst xmlns="http://schemas.openxmlformats.org/spreadsheetml/2006/main" count="85" uniqueCount="83">
  <si>
    <t>PRIEŠINĖS LIAUKOS VĖŽIO ANKSTYVOSIOS DIAGNOSTIKOS   FINANSAVIMO PROGRAMOS VYKDYMO ATASKAITA</t>
  </si>
  <si>
    <t>Eil. Nr.</t>
  </si>
  <si>
    <t>Planuojama patikrinti per ataskaitinį laikotarpį</t>
  </si>
  <si>
    <t>Informavimo paslauga</t>
  </si>
  <si>
    <t>Urologo konsultacijos paslauga</t>
  </si>
  <si>
    <t>kodai  2036–2043</t>
  </si>
  <si>
    <t>vnt.</t>
  </si>
  <si>
    <t>Iš viso</t>
  </si>
  <si>
    <t>VšĮ Respublikinė Panevėžio ligoninė</t>
  </si>
  <si>
    <t>VšĮ Utenos ligoninė</t>
  </si>
  <si>
    <t>UAB Biržų šeimos gydytojų centras</t>
  </si>
  <si>
    <t>UAB Panevėžio centro šeimos klinika</t>
  </si>
  <si>
    <t>VšĮ Rožyno šeimos klinika</t>
  </si>
  <si>
    <t>VšĮ Visagino ligoninė</t>
  </si>
  <si>
    <t>Eur</t>
  </si>
  <si>
    <t>IĮ Savanorių a. šeimos ambulatorija</t>
  </si>
  <si>
    <t>Forma patvirtinta Valstybinės ligonių kasos prie Sveikatos apsaugos ministerijos direktoriaus 2006 m. kovo 29 d. įsakymu Nr. 1K-43</t>
  </si>
  <si>
    <t>ASPĮ ID</t>
  </si>
  <si>
    <t>ASPĮ pavadinimas</t>
  </si>
  <si>
    <t>Prie ASPĮ prirašytų vyrų (50–69 m. imtinai) skaičius (sausio 1 d. duomenimis)</t>
  </si>
  <si>
    <t>Lietuvos kariuomenė</t>
  </si>
  <si>
    <t>kodai 3496-3499, 2035</t>
  </si>
  <si>
    <t>(Ataskaitinis laikotarpis)</t>
  </si>
  <si>
    <t>VšĮ Rokiškio rajono ligoninė</t>
  </si>
  <si>
    <t>VšĮ Biržų ligoninė</t>
  </si>
  <si>
    <t>UAB Žalgirio gatvės klinika</t>
  </si>
  <si>
    <t>UAB Panevėžio medicinos centras</t>
  </si>
  <si>
    <t>Aušra Melaikienė</t>
  </si>
  <si>
    <t>(Ataskaitą parengusio asmens pareigų pavadinimas)</t>
  </si>
  <si>
    <t>( Parašas)</t>
  </si>
  <si>
    <t>(vardas ir pavardė)</t>
  </si>
  <si>
    <t>IĮ „Gydažolės“ šeimos gydytojų centras</t>
  </si>
  <si>
    <t>UAB Ignalinos sveikatos centras</t>
  </si>
  <si>
    <t>MB Inovėjos centras</t>
  </si>
  <si>
    <t>Lietuvos kalėjimų tarnyba</t>
  </si>
  <si>
    <t xml:space="preserve">UAB Skandinavijos klinika </t>
  </si>
  <si>
    <t>VšĮ Paliatyviosios pagalbos klinika</t>
  </si>
  <si>
    <t>VšĮ Kupiškio ligoninė</t>
  </si>
  <si>
    <t>VšĮ Molėtų rajono sveikatos centras</t>
  </si>
  <si>
    <t>VšĮ Pasvalio ligoninė</t>
  </si>
  <si>
    <t>VšĮ Anykščių rajono savivaldybės ligoninė</t>
  </si>
  <si>
    <t xml:space="preserve">VšĮ Visagino pirminės sveikatos priežiūros centras </t>
  </si>
  <si>
    <t>VšĮ „Utenos pirminės sveikatos priežiūros centras“</t>
  </si>
  <si>
    <t xml:space="preserve">VšĮ Anykščių rajono savivaldybės pirminės sveikatos priežiūros centras </t>
  </si>
  <si>
    <t>VšĮ Panevėžio rajono savivaldybės poliklinika</t>
  </si>
  <si>
    <t xml:space="preserve">VšĮ Pasvalio pirminės asmens sveikatos priežiūros centras </t>
  </si>
  <si>
    <t xml:space="preserve">VšĮ Rokiškio pirminės asmens sveikatos priežiūros centras </t>
  </si>
  <si>
    <t>VšĮ Biržų rajono savivaldybės poliklinika</t>
  </si>
  <si>
    <t>VšĮ Ignalinos rajono savivaldybės sveikatos centras</t>
  </si>
  <si>
    <t>Zarasų rajono savivaldybės VšĮ Sveikatos centras</t>
  </si>
  <si>
    <t>UAB „Aiskauda“</t>
  </si>
  <si>
    <t>VšĮ Respublikos gatvės šeimos klinika</t>
  </si>
  <si>
    <t>UAB Staniūnų gatvės šeimos gydytojų centras</t>
  </si>
  <si>
    <t>UAB „Affidea Lietuva“</t>
  </si>
  <si>
    <t>UAB klinika „Promedica“</t>
  </si>
  <si>
    <t>VšĮ Molėtų rajono Giedraičių ambulatorija</t>
  </si>
  <si>
    <t>UAB „Ginmedika“</t>
  </si>
  <si>
    <t xml:space="preserve">UAB Sedulinos sveikatos centras </t>
  </si>
  <si>
    <t>UAB Panevėžio šeimos medicinos centras</t>
  </si>
  <si>
    <t>UAB Diagnostikos laboratorija</t>
  </si>
  <si>
    <t>VšĮ Panevėžio miesto poliklinika</t>
  </si>
  <si>
    <t>UAB Kniaudiškių šeimos klinika</t>
  </si>
  <si>
    <t>UAB Tulpių šeimos klinika</t>
  </si>
  <si>
    <t>UAB Pilėnų šeimos medicinos centras</t>
  </si>
  <si>
    <t>UAB Smėlynės šeimos ambulatorija</t>
  </si>
  <si>
    <t>Všį Integruotų sveikatos paslaugų centras</t>
  </si>
  <si>
    <t xml:space="preserve">VšĮ šeimos klinika „Hiperika“ </t>
  </si>
  <si>
    <t>UAB Inmedica ( 6835,6419,13043,13516,4440,27271,53502)</t>
  </si>
  <si>
    <t>UAB „Medicinos namai šeimai“ (61124, 60727, 60650, 60347, 56627)</t>
  </si>
  <si>
    <t>UAB „Inmedicus“</t>
  </si>
  <si>
    <t xml:space="preserve">VšĮ Kupiškio rajono savivaldybės pirminės asmens sveikatos priežiūros centras 
</t>
  </si>
  <si>
    <t>(Valstybinės ligonių kasos prie Sveikatos apsaugos ministerijos direktoriaus 2025m. Sausio 31 d. įsakymo Nr. 1K-29 redakcija)</t>
  </si>
  <si>
    <t xml:space="preserve">* Jei skaičiuojama, kiek vyrų planuojama patikrinti per ketvirtį, šį skaičių dar dalijame iš 4. </t>
  </si>
  <si>
    <t xml:space="preserve">                                                                                      </t>
  </si>
  <si>
    <t>(Vieta)</t>
  </si>
  <si>
    <t>Įvykdyta procentais (6/5*100%)</t>
  </si>
  <si>
    <t xml:space="preserve">                                                                                               Panevėžys </t>
  </si>
  <si>
    <t xml:space="preserve"> Nr.</t>
  </si>
  <si>
    <t>2025 m. I pusm.</t>
  </si>
  <si>
    <t xml:space="preserve">                                      (Registracijos data ir Nr.)</t>
  </si>
  <si>
    <t>Valstybinė ligonių kasa prie Sveikatos apsaugos ministerijos</t>
  </si>
  <si>
    <t>Paslaugų kompensavimo skyriui</t>
  </si>
  <si>
    <t>Įstaigų sutarčių Panevėžio skyriaus vyr. specialistė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</si>
</sst>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186"/>
      <scheme val="minor"/>
    </font>
    <font>
      <sz val="10"/>
      <name val="Times New Roman Baltic"/>
      <family val="1"/>
      <charset val="186"/>
    </font>
    <font>
      <sz val="7"/>
      <name val="Times New Roman Baltic"/>
      <family val="1"/>
      <charset val="186"/>
    </font>
    <font>
      <sz val="8"/>
      <name val="Times New Roman Baltic"/>
      <family val="1"/>
      <charset val="186"/>
    </font>
    <font>
      <b/>
      <sz val="11"/>
      <name val="Times New Roman Baltic"/>
      <family val="1"/>
      <charset val="186"/>
    </font>
    <font>
      <b/>
      <sz val="10"/>
      <name val="Times New Roman Baltic"/>
      <charset val="186"/>
    </font>
    <font>
      <sz val="10"/>
      <name val="Times New Roman"/>
      <family val="1"/>
      <charset val="186"/>
    </font>
    <font>
      <sz val="8"/>
      <name val="Arial"/>
      <family val="2"/>
    </font>
    <font>
      <sz val="10"/>
      <name val="Arial"/>
      <family val="2"/>
      <charset val="186"/>
    </font>
    <font>
      <sz val="10"/>
      <color rgb="FFFF0000"/>
      <name val="Times New Roman Baltic"/>
      <family val="1"/>
      <charset val="186"/>
    </font>
    <font>
      <sz val="10"/>
      <color rgb="FF000000"/>
      <name val="Times New Roman"/>
      <family val="1"/>
      <charset val="186"/>
    </font>
    <font>
      <b/>
      <sz val="10"/>
      <name val="Times New Roman Baltic"/>
      <family val="1"/>
      <charset val="186"/>
    </font>
    <font>
      <sz val="9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u/>
      <sz val="12"/>
      <name val="Times New Roman Baltic"/>
      <charset val="186"/>
    </font>
    <font>
      <b/>
      <sz val="12"/>
      <name val="Times New Roman Baltic"/>
      <family val="1"/>
      <charset val="186"/>
    </font>
    <font>
      <sz val="9"/>
      <name val="Times New Roman Baltic"/>
      <family val="1"/>
      <charset val="186"/>
    </font>
    <font>
      <b/>
      <u/>
      <sz val="12"/>
      <name val="Times New Roman"/>
      <family val="1"/>
      <charset val="186"/>
    </font>
    <font>
      <sz val="10"/>
      <color indexed="8"/>
      <name val="Arial"/>
      <family val="2"/>
      <charset val="186"/>
    </font>
    <font>
      <sz val="10"/>
      <color theme="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name val="Times New Roman Baltic"/>
      <charset val="186"/>
    </font>
    <font>
      <b/>
      <u/>
      <sz val="12"/>
      <color rgb="FF00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" fontId="7" fillId="2" borderId="13" applyNumberFormat="0" applyProtection="0">
      <alignment horizontal="left" vertical="center" indent="1"/>
    </xf>
    <xf numFmtId="0" fontId="8" fillId="0" borderId="0"/>
    <xf numFmtId="0" fontId="8" fillId="0" borderId="0"/>
    <xf numFmtId="0" fontId="18" fillId="0" borderId="0"/>
  </cellStyleXfs>
  <cellXfs count="91">
    <xf numFmtId="0" fontId="0" fillId="0" borderId="0" xfId="0"/>
    <xf numFmtId="0" fontId="6" fillId="0" borderId="11" xfId="0" applyFont="1" applyBorder="1" applyAlignment="1">
      <alignment horizontal="center" vertical="center" wrapText="1"/>
    </xf>
    <xf numFmtId="0" fontId="6" fillId="0" borderId="12" xfId="1" quotePrefix="1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3" fontId="1" fillId="0" borderId="7" xfId="0" applyNumberFormat="1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3" fontId="1" fillId="0" borderId="12" xfId="0" applyNumberFormat="1" applyFont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0" fontId="5" fillId="4" borderId="12" xfId="0" applyFont="1" applyFill="1" applyBorder="1" applyAlignment="1">
      <alignment vertical="center"/>
    </xf>
    <xf numFmtId="4" fontId="5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4" borderId="12" xfId="0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6" fillId="0" borderId="0" xfId="1" quotePrefix="1" applyNumberFormat="1" applyFont="1" applyFill="1" applyBorder="1" applyAlignment="1">
      <alignment vertical="center" wrapText="1"/>
    </xf>
    <xf numFmtId="3" fontId="1" fillId="0" borderId="0" xfId="2" applyNumberFormat="1" applyFont="1" applyAlignment="1">
      <alignment vertical="center"/>
    </xf>
    <xf numFmtId="14" fontId="4" fillId="0" borderId="0" xfId="0" applyNumberFormat="1" applyFont="1" applyAlignment="1">
      <alignment vertical="center"/>
    </xf>
    <xf numFmtId="0" fontId="1" fillId="0" borderId="14" xfId="0" applyFont="1" applyBorder="1" applyAlignment="1">
      <alignment horizontal="center" vertical="center"/>
    </xf>
    <xf numFmtId="3" fontId="1" fillId="0" borderId="14" xfId="0" applyNumberFormat="1" applyFont="1" applyBorder="1" applyAlignment="1">
      <alignment vertical="center"/>
    </xf>
    <xf numFmtId="0" fontId="6" fillId="0" borderId="12" xfId="3" applyFont="1" applyBorder="1" applyAlignment="1" applyProtection="1">
      <alignment vertical="center" wrapText="1"/>
      <protection locked="0"/>
    </xf>
    <xf numFmtId="0" fontId="6" fillId="0" borderId="13" xfId="1" quotePrefix="1" applyNumberFormat="1" applyFont="1" applyFill="1">
      <alignment horizontal="left" vertical="center" indent="1"/>
    </xf>
    <xf numFmtId="0" fontId="6" fillId="3" borderId="12" xfId="0" applyFont="1" applyFill="1" applyBorder="1"/>
    <xf numFmtId="0" fontId="6" fillId="0" borderId="12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3" fontId="16" fillId="0" borderId="0" xfId="0" applyNumberFormat="1" applyFont="1" applyAlignment="1">
      <alignment vertical="center"/>
    </xf>
    <xf numFmtId="3" fontId="1" fillId="0" borderId="11" xfId="2" applyNumberFormat="1" applyFont="1" applyBorder="1" applyAlignment="1">
      <alignment vertical="center"/>
    </xf>
    <xf numFmtId="2" fontId="1" fillId="0" borderId="0" xfId="0" applyNumberFormat="1" applyFont="1" applyAlignment="1">
      <alignment vertical="center"/>
    </xf>
    <xf numFmtId="3" fontId="5" fillId="4" borderId="12" xfId="0" applyNumberFormat="1" applyFont="1" applyFill="1" applyBorder="1" applyAlignment="1">
      <alignment horizontal="center" vertical="center"/>
    </xf>
    <xf numFmtId="4" fontId="5" fillId="4" borderId="12" xfId="0" applyNumberFormat="1" applyFont="1" applyFill="1" applyBorder="1" applyAlignment="1">
      <alignment horizontal="center" vertical="center"/>
    </xf>
    <xf numFmtId="2" fontId="5" fillId="4" borderId="12" xfId="0" applyNumberFormat="1" applyFont="1" applyFill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3" fontId="1" fillId="0" borderId="12" xfId="2" applyNumberFormat="1" applyFont="1" applyBorder="1" applyAlignment="1">
      <alignment horizontal="center" vertical="center"/>
    </xf>
    <xf numFmtId="3" fontId="1" fillId="0" borderId="11" xfId="2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9" fillId="5" borderId="12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left" vertical="center"/>
    </xf>
    <xf numFmtId="0" fontId="19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left" vertical="center" wrapText="1"/>
    </xf>
    <xf numFmtId="14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0" fillId="0" borderId="16" xfId="0" applyFont="1" applyBorder="1" applyAlignment="1">
      <alignment horizontal="center"/>
    </xf>
    <xf numFmtId="2" fontId="21" fillId="0" borderId="12" xfId="0" applyNumberFormat="1" applyFont="1" applyBorder="1" applyAlignment="1">
      <alignment horizontal="center" vertical="center"/>
    </xf>
    <xf numFmtId="4" fontId="9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22" fillId="0" borderId="17" xfId="0" applyFont="1" applyBorder="1" applyAlignment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3" fontId="16" fillId="0" borderId="15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5">
    <cellStyle name="Įprastas" xfId="0" builtinId="0"/>
    <cellStyle name="Įprastas 4" xfId="3" xr:uid="{02558786-7007-4B55-8130-37DBB43D08DE}"/>
    <cellStyle name="Normal 2" xfId="2" xr:uid="{00000000-0005-0000-0000-000001000000}"/>
    <cellStyle name="Normal_Sheet1" xfId="4" xr:uid="{AE8564F4-78C6-4BF2-9C08-51461524D752}"/>
    <cellStyle name="SAPBEXstdItem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7"/>
  <sheetViews>
    <sheetView tabSelected="1" zoomScaleNormal="100" workbookViewId="0">
      <selection activeCell="C81" sqref="C81"/>
    </sheetView>
  </sheetViews>
  <sheetFormatPr defaultRowHeight="12.75" x14ac:dyDescent="0.25"/>
  <cols>
    <col min="1" max="1" width="4.140625" style="3" customWidth="1"/>
    <col min="2" max="2" width="7.28515625" style="3" customWidth="1"/>
    <col min="3" max="3" width="54.28515625" style="3" customWidth="1"/>
    <col min="4" max="4" width="12.85546875" style="4" customWidth="1"/>
    <col min="5" max="5" width="11.42578125" style="4" customWidth="1"/>
    <col min="6" max="6" width="11.85546875" style="4" customWidth="1"/>
    <col min="7" max="7" width="11.42578125" style="5" customWidth="1"/>
    <col min="8" max="8" width="11.28515625" style="3" hidden="1" customWidth="1"/>
    <col min="9" max="9" width="10.7109375" style="4" customWidth="1"/>
    <col min="10" max="10" width="18.7109375" style="5" customWidth="1"/>
    <col min="11" max="11" width="11.28515625" style="3" customWidth="1"/>
    <col min="12" max="12" width="9.85546875" style="3" bestFit="1" customWidth="1"/>
    <col min="13" max="13" width="14.5703125" style="3" customWidth="1"/>
    <col min="14" max="257" width="9.140625" style="3"/>
    <col min="258" max="258" width="4.140625" style="3" customWidth="1"/>
    <col min="259" max="259" width="56.85546875" style="3" customWidth="1"/>
    <col min="260" max="260" width="14.5703125" style="3" customWidth="1"/>
    <col min="261" max="261" width="12.28515625" style="3" customWidth="1"/>
    <col min="262" max="263" width="10.7109375" style="3" customWidth="1"/>
    <col min="264" max="264" width="11.42578125" style="3" customWidth="1"/>
    <col min="265" max="265" width="10.7109375" style="3" customWidth="1"/>
    <col min="266" max="266" width="13.5703125" style="3" customWidth="1"/>
    <col min="267" max="513" width="9.140625" style="3"/>
    <col min="514" max="514" width="4.140625" style="3" customWidth="1"/>
    <col min="515" max="515" width="56.85546875" style="3" customWidth="1"/>
    <col min="516" max="516" width="14.5703125" style="3" customWidth="1"/>
    <col min="517" max="517" width="12.28515625" style="3" customWidth="1"/>
    <col min="518" max="519" width="10.7109375" style="3" customWidth="1"/>
    <col min="520" max="520" width="11.42578125" style="3" customWidth="1"/>
    <col min="521" max="521" width="10.7109375" style="3" customWidth="1"/>
    <col min="522" max="522" width="13.5703125" style="3" customWidth="1"/>
    <col min="523" max="769" width="9.140625" style="3"/>
    <col min="770" max="770" width="4.140625" style="3" customWidth="1"/>
    <col min="771" max="771" width="56.85546875" style="3" customWidth="1"/>
    <col min="772" max="772" width="14.5703125" style="3" customWidth="1"/>
    <col min="773" max="773" width="12.28515625" style="3" customWidth="1"/>
    <col min="774" max="775" width="10.7109375" style="3" customWidth="1"/>
    <col min="776" max="776" width="11.42578125" style="3" customWidth="1"/>
    <col min="777" max="777" width="10.7109375" style="3" customWidth="1"/>
    <col min="778" max="778" width="13.5703125" style="3" customWidth="1"/>
    <col min="779" max="1025" width="9.140625" style="3"/>
    <col min="1026" max="1026" width="4.140625" style="3" customWidth="1"/>
    <col min="1027" max="1027" width="56.85546875" style="3" customWidth="1"/>
    <col min="1028" max="1028" width="14.5703125" style="3" customWidth="1"/>
    <col min="1029" max="1029" width="12.28515625" style="3" customWidth="1"/>
    <col min="1030" max="1031" width="10.7109375" style="3" customWidth="1"/>
    <col min="1032" max="1032" width="11.42578125" style="3" customWidth="1"/>
    <col min="1033" max="1033" width="10.7109375" style="3" customWidth="1"/>
    <col min="1034" max="1034" width="13.5703125" style="3" customWidth="1"/>
    <col min="1035" max="1281" width="9.140625" style="3"/>
    <col min="1282" max="1282" width="4.140625" style="3" customWidth="1"/>
    <col min="1283" max="1283" width="56.85546875" style="3" customWidth="1"/>
    <col min="1284" max="1284" width="14.5703125" style="3" customWidth="1"/>
    <col min="1285" max="1285" width="12.28515625" style="3" customWidth="1"/>
    <col min="1286" max="1287" width="10.7109375" style="3" customWidth="1"/>
    <col min="1288" max="1288" width="11.42578125" style="3" customWidth="1"/>
    <col min="1289" max="1289" width="10.7109375" style="3" customWidth="1"/>
    <col min="1290" max="1290" width="13.5703125" style="3" customWidth="1"/>
    <col min="1291" max="1537" width="9.140625" style="3"/>
    <col min="1538" max="1538" width="4.140625" style="3" customWidth="1"/>
    <col min="1539" max="1539" width="56.85546875" style="3" customWidth="1"/>
    <col min="1540" max="1540" width="14.5703125" style="3" customWidth="1"/>
    <col min="1541" max="1541" width="12.28515625" style="3" customWidth="1"/>
    <col min="1542" max="1543" width="10.7109375" style="3" customWidth="1"/>
    <col min="1544" max="1544" width="11.42578125" style="3" customWidth="1"/>
    <col min="1545" max="1545" width="10.7109375" style="3" customWidth="1"/>
    <col min="1546" max="1546" width="13.5703125" style="3" customWidth="1"/>
    <col min="1547" max="1793" width="9.140625" style="3"/>
    <col min="1794" max="1794" width="4.140625" style="3" customWidth="1"/>
    <col min="1795" max="1795" width="56.85546875" style="3" customWidth="1"/>
    <col min="1796" max="1796" width="14.5703125" style="3" customWidth="1"/>
    <col min="1797" max="1797" width="12.28515625" style="3" customWidth="1"/>
    <col min="1798" max="1799" width="10.7109375" style="3" customWidth="1"/>
    <col min="1800" max="1800" width="11.42578125" style="3" customWidth="1"/>
    <col min="1801" max="1801" width="10.7109375" style="3" customWidth="1"/>
    <col min="1802" max="1802" width="13.5703125" style="3" customWidth="1"/>
    <col min="1803" max="2049" width="9.140625" style="3"/>
    <col min="2050" max="2050" width="4.140625" style="3" customWidth="1"/>
    <col min="2051" max="2051" width="56.85546875" style="3" customWidth="1"/>
    <col min="2052" max="2052" width="14.5703125" style="3" customWidth="1"/>
    <col min="2053" max="2053" width="12.28515625" style="3" customWidth="1"/>
    <col min="2054" max="2055" width="10.7109375" style="3" customWidth="1"/>
    <col min="2056" max="2056" width="11.42578125" style="3" customWidth="1"/>
    <col min="2057" max="2057" width="10.7109375" style="3" customWidth="1"/>
    <col min="2058" max="2058" width="13.5703125" style="3" customWidth="1"/>
    <col min="2059" max="2305" width="9.140625" style="3"/>
    <col min="2306" max="2306" width="4.140625" style="3" customWidth="1"/>
    <col min="2307" max="2307" width="56.85546875" style="3" customWidth="1"/>
    <col min="2308" max="2308" width="14.5703125" style="3" customWidth="1"/>
    <col min="2309" max="2309" width="12.28515625" style="3" customWidth="1"/>
    <col min="2310" max="2311" width="10.7109375" style="3" customWidth="1"/>
    <col min="2312" max="2312" width="11.42578125" style="3" customWidth="1"/>
    <col min="2313" max="2313" width="10.7109375" style="3" customWidth="1"/>
    <col min="2314" max="2314" width="13.5703125" style="3" customWidth="1"/>
    <col min="2315" max="2561" width="9.140625" style="3"/>
    <col min="2562" max="2562" width="4.140625" style="3" customWidth="1"/>
    <col min="2563" max="2563" width="56.85546875" style="3" customWidth="1"/>
    <col min="2564" max="2564" width="14.5703125" style="3" customWidth="1"/>
    <col min="2565" max="2565" width="12.28515625" style="3" customWidth="1"/>
    <col min="2566" max="2567" width="10.7109375" style="3" customWidth="1"/>
    <col min="2568" max="2568" width="11.42578125" style="3" customWidth="1"/>
    <col min="2569" max="2569" width="10.7109375" style="3" customWidth="1"/>
    <col min="2570" max="2570" width="13.5703125" style="3" customWidth="1"/>
    <col min="2571" max="2817" width="9.140625" style="3"/>
    <col min="2818" max="2818" width="4.140625" style="3" customWidth="1"/>
    <col min="2819" max="2819" width="56.85546875" style="3" customWidth="1"/>
    <col min="2820" max="2820" width="14.5703125" style="3" customWidth="1"/>
    <col min="2821" max="2821" width="12.28515625" style="3" customWidth="1"/>
    <col min="2822" max="2823" width="10.7109375" style="3" customWidth="1"/>
    <col min="2824" max="2824" width="11.42578125" style="3" customWidth="1"/>
    <col min="2825" max="2825" width="10.7109375" style="3" customWidth="1"/>
    <col min="2826" max="2826" width="13.5703125" style="3" customWidth="1"/>
    <col min="2827" max="3073" width="9.140625" style="3"/>
    <col min="3074" max="3074" width="4.140625" style="3" customWidth="1"/>
    <col min="3075" max="3075" width="56.85546875" style="3" customWidth="1"/>
    <col min="3076" max="3076" width="14.5703125" style="3" customWidth="1"/>
    <col min="3077" max="3077" width="12.28515625" style="3" customWidth="1"/>
    <col min="3078" max="3079" width="10.7109375" style="3" customWidth="1"/>
    <col min="3080" max="3080" width="11.42578125" style="3" customWidth="1"/>
    <col min="3081" max="3081" width="10.7109375" style="3" customWidth="1"/>
    <col min="3082" max="3082" width="13.5703125" style="3" customWidth="1"/>
    <col min="3083" max="3329" width="9.140625" style="3"/>
    <col min="3330" max="3330" width="4.140625" style="3" customWidth="1"/>
    <col min="3331" max="3331" width="56.85546875" style="3" customWidth="1"/>
    <col min="3332" max="3332" width="14.5703125" style="3" customWidth="1"/>
    <col min="3333" max="3333" width="12.28515625" style="3" customWidth="1"/>
    <col min="3334" max="3335" width="10.7109375" style="3" customWidth="1"/>
    <col min="3336" max="3336" width="11.42578125" style="3" customWidth="1"/>
    <col min="3337" max="3337" width="10.7109375" style="3" customWidth="1"/>
    <col min="3338" max="3338" width="13.5703125" style="3" customWidth="1"/>
    <col min="3339" max="3585" width="9.140625" style="3"/>
    <col min="3586" max="3586" width="4.140625" style="3" customWidth="1"/>
    <col min="3587" max="3587" width="56.85546875" style="3" customWidth="1"/>
    <col min="3588" max="3588" width="14.5703125" style="3" customWidth="1"/>
    <col min="3589" max="3589" width="12.28515625" style="3" customWidth="1"/>
    <col min="3590" max="3591" width="10.7109375" style="3" customWidth="1"/>
    <col min="3592" max="3592" width="11.42578125" style="3" customWidth="1"/>
    <col min="3593" max="3593" width="10.7109375" style="3" customWidth="1"/>
    <col min="3594" max="3594" width="13.5703125" style="3" customWidth="1"/>
    <col min="3595" max="3841" width="9.140625" style="3"/>
    <col min="3842" max="3842" width="4.140625" style="3" customWidth="1"/>
    <col min="3843" max="3843" width="56.85546875" style="3" customWidth="1"/>
    <col min="3844" max="3844" width="14.5703125" style="3" customWidth="1"/>
    <col min="3845" max="3845" width="12.28515625" style="3" customWidth="1"/>
    <col min="3846" max="3847" width="10.7109375" style="3" customWidth="1"/>
    <col min="3848" max="3848" width="11.42578125" style="3" customWidth="1"/>
    <col min="3849" max="3849" width="10.7109375" style="3" customWidth="1"/>
    <col min="3850" max="3850" width="13.5703125" style="3" customWidth="1"/>
    <col min="3851" max="4097" width="9.140625" style="3"/>
    <col min="4098" max="4098" width="4.140625" style="3" customWidth="1"/>
    <col min="4099" max="4099" width="56.85546875" style="3" customWidth="1"/>
    <col min="4100" max="4100" width="14.5703125" style="3" customWidth="1"/>
    <col min="4101" max="4101" width="12.28515625" style="3" customWidth="1"/>
    <col min="4102" max="4103" width="10.7109375" style="3" customWidth="1"/>
    <col min="4104" max="4104" width="11.42578125" style="3" customWidth="1"/>
    <col min="4105" max="4105" width="10.7109375" style="3" customWidth="1"/>
    <col min="4106" max="4106" width="13.5703125" style="3" customWidth="1"/>
    <col min="4107" max="4353" width="9.140625" style="3"/>
    <col min="4354" max="4354" width="4.140625" style="3" customWidth="1"/>
    <col min="4355" max="4355" width="56.85546875" style="3" customWidth="1"/>
    <col min="4356" max="4356" width="14.5703125" style="3" customWidth="1"/>
    <col min="4357" max="4357" width="12.28515625" style="3" customWidth="1"/>
    <col min="4358" max="4359" width="10.7109375" style="3" customWidth="1"/>
    <col min="4360" max="4360" width="11.42578125" style="3" customWidth="1"/>
    <col min="4361" max="4361" width="10.7109375" style="3" customWidth="1"/>
    <col min="4362" max="4362" width="13.5703125" style="3" customWidth="1"/>
    <col min="4363" max="4609" width="9.140625" style="3"/>
    <col min="4610" max="4610" width="4.140625" style="3" customWidth="1"/>
    <col min="4611" max="4611" width="56.85546875" style="3" customWidth="1"/>
    <col min="4612" max="4612" width="14.5703125" style="3" customWidth="1"/>
    <col min="4613" max="4613" width="12.28515625" style="3" customWidth="1"/>
    <col min="4614" max="4615" width="10.7109375" style="3" customWidth="1"/>
    <col min="4616" max="4616" width="11.42578125" style="3" customWidth="1"/>
    <col min="4617" max="4617" width="10.7109375" style="3" customWidth="1"/>
    <col min="4618" max="4618" width="13.5703125" style="3" customWidth="1"/>
    <col min="4619" max="4865" width="9.140625" style="3"/>
    <col min="4866" max="4866" width="4.140625" style="3" customWidth="1"/>
    <col min="4867" max="4867" width="56.85546875" style="3" customWidth="1"/>
    <col min="4868" max="4868" width="14.5703125" style="3" customWidth="1"/>
    <col min="4869" max="4869" width="12.28515625" style="3" customWidth="1"/>
    <col min="4870" max="4871" width="10.7109375" style="3" customWidth="1"/>
    <col min="4872" max="4872" width="11.42578125" style="3" customWidth="1"/>
    <col min="4873" max="4873" width="10.7109375" style="3" customWidth="1"/>
    <col min="4874" max="4874" width="13.5703125" style="3" customWidth="1"/>
    <col min="4875" max="5121" width="9.140625" style="3"/>
    <col min="5122" max="5122" width="4.140625" style="3" customWidth="1"/>
    <col min="5123" max="5123" width="56.85546875" style="3" customWidth="1"/>
    <col min="5124" max="5124" width="14.5703125" style="3" customWidth="1"/>
    <col min="5125" max="5125" width="12.28515625" style="3" customWidth="1"/>
    <col min="5126" max="5127" width="10.7109375" style="3" customWidth="1"/>
    <col min="5128" max="5128" width="11.42578125" style="3" customWidth="1"/>
    <col min="5129" max="5129" width="10.7109375" style="3" customWidth="1"/>
    <col min="5130" max="5130" width="13.5703125" style="3" customWidth="1"/>
    <col min="5131" max="5377" width="9.140625" style="3"/>
    <col min="5378" max="5378" width="4.140625" style="3" customWidth="1"/>
    <col min="5379" max="5379" width="56.85546875" style="3" customWidth="1"/>
    <col min="5380" max="5380" width="14.5703125" style="3" customWidth="1"/>
    <col min="5381" max="5381" width="12.28515625" style="3" customWidth="1"/>
    <col min="5382" max="5383" width="10.7109375" style="3" customWidth="1"/>
    <col min="5384" max="5384" width="11.42578125" style="3" customWidth="1"/>
    <col min="5385" max="5385" width="10.7109375" style="3" customWidth="1"/>
    <col min="5386" max="5386" width="13.5703125" style="3" customWidth="1"/>
    <col min="5387" max="5633" width="9.140625" style="3"/>
    <col min="5634" max="5634" width="4.140625" style="3" customWidth="1"/>
    <col min="5635" max="5635" width="56.85546875" style="3" customWidth="1"/>
    <col min="5636" max="5636" width="14.5703125" style="3" customWidth="1"/>
    <col min="5637" max="5637" width="12.28515625" style="3" customWidth="1"/>
    <col min="5638" max="5639" width="10.7109375" style="3" customWidth="1"/>
    <col min="5640" max="5640" width="11.42578125" style="3" customWidth="1"/>
    <col min="5641" max="5641" width="10.7109375" style="3" customWidth="1"/>
    <col min="5642" max="5642" width="13.5703125" style="3" customWidth="1"/>
    <col min="5643" max="5889" width="9.140625" style="3"/>
    <col min="5890" max="5890" width="4.140625" style="3" customWidth="1"/>
    <col min="5891" max="5891" width="56.85546875" style="3" customWidth="1"/>
    <col min="5892" max="5892" width="14.5703125" style="3" customWidth="1"/>
    <col min="5893" max="5893" width="12.28515625" style="3" customWidth="1"/>
    <col min="5894" max="5895" width="10.7109375" style="3" customWidth="1"/>
    <col min="5896" max="5896" width="11.42578125" style="3" customWidth="1"/>
    <col min="5897" max="5897" width="10.7109375" style="3" customWidth="1"/>
    <col min="5898" max="5898" width="13.5703125" style="3" customWidth="1"/>
    <col min="5899" max="6145" width="9.140625" style="3"/>
    <col min="6146" max="6146" width="4.140625" style="3" customWidth="1"/>
    <col min="6147" max="6147" width="56.85546875" style="3" customWidth="1"/>
    <col min="6148" max="6148" width="14.5703125" style="3" customWidth="1"/>
    <col min="6149" max="6149" width="12.28515625" style="3" customWidth="1"/>
    <col min="6150" max="6151" width="10.7109375" style="3" customWidth="1"/>
    <col min="6152" max="6152" width="11.42578125" style="3" customWidth="1"/>
    <col min="6153" max="6153" width="10.7109375" style="3" customWidth="1"/>
    <col min="6154" max="6154" width="13.5703125" style="3" customWidth="1"/>
    <col min="6155" max="6401" width="9.140625" style="3"/>
    <col min="6402" max="6402" width="4.140625" style="3" customWidth="1"/>
    <col min="6403" max="6403" width="56.85546875" style="3" customWidth="1"/>
    <col min="6404" max="6404" width="14.5703125" style="3" customWidth="1"/>
    <col min="6405" max="6405" width="12.28515625" style="3" customWidth="1"/>
    <col min="6406" max="6407" width="10.7109375" style="3" customWidth="1"/>
    <col min="6408" max="6408" width="11.42578125" style="3" customWidth="1"/>
    <col min="6409" max="6409" width="10.7109375" style="3" customWidth="1"/>
    <col min="6410" max="6410" width="13.5703125" style="3" customWidth="1"/>
    <col min="6411" max="6657" width="9.140625" style="3"/>
    <col min="6658" max="6658" width="4.140625" style="3" customWidth="1"/>
    <col min="6659" max="6659" width="56.85546875" style="3" customWidth="1"/>
    <col min="6660" max="6660" width="14.5703125" style="3" customWidth="1"/>
    <col min="6661" max="6661" width="12.28515625" style="3" customWidth="1"/>
    <col min="6662" max="6663" width="10.7109375" style="3" customWidth="1"/>
    <col min="6664" max="6664" width="11.42578125" style="3" customWidth="1"/>
    <col min="6665" max="6665" width="10.7109375" style="3" customWidth="1"/>
    <col min="6666" max="6666" width="13.5703125" style="3" customWidth="1"/>
    <col min="6667" max="6913" width="9.140625" style="3"/>
    <col min="6914" max="6914" width="4.140625" style="3" customWidth="1"/>
    <col min="6915" max="6915" width="56.85546875" style="3" customWidth="1"/>
    <col min="6916" max="6916" width="14.5703125" style="3" customWidth="1"/>
    <col min="6917" max="6917" width="12.28515625" style="3" customWidth="1"/>
    <col min="6918" max="6919" width="10.7109375" style="3" customWidth="1"/>
    <col min="6920" max="6920" width="11.42578125" style="3" customWidth="1"/>
    <col min="6921" max="6921" width="10.7109375" style="3" customWidth="1"/>
    <col min="6922" max="6922" width="13.5703125" style="3" customWidth="1"/>
    <col min="6923" max="7169" width="9.140625" style="3"/>
    <col min="7170" max="7170" width="4.140625" style="3" customWidth="1"/>
    <col min="7171" max="7171" width="56.85546875" style="3" customWidth="1"/>
    <col min="7172" max="7172" width="14.5703125" style="3" customWidth="1"/>
    <col min="7173" max="7173" width="12.28515625" style="3" customWidth="1"/>
    <col min="7174" max="7175" width="10.7109375" style="3" customWidth="1"/>
    <col min="7176" max="7176" width="11.42578125" style="3" customWidth="1"/>
    <col min="7177" max="7177" width="10.7109375" style="3" customWidth="1"/>
    <col min="7178" max="7178" width="13.5703125" style="3" customWidth="1"/>
    <col min="7179" max="7425" width="9.140625" style="3"/>
    <col min="7426" max="7426" width="4.140625" style="3" customWidth="1"/>
    <col min="7427" max="7427" width="56.85546875" style="3" customWidth="1"/>
    <col min="7428" max="7428" width="14.5703125" style="3" customWidth="1"/>
    <col min="7429" max="7429" width="12.28515625" style="3" customWidth="1"/>
    <col min="7430" max="7431" width="10.7109375" style="3" customWidth="1"/>
    <col min="7432" max="7432" width="11.42578125" style="3" customWidth="1"/>
    <col min="7433" max="7433" width="10.7109375" style="3" customWidth="1"/>
    <col min="7434" max="7434" width="13.5703125" style="3" customWidth="1"/>
    <col min="7435" max="7681" width="9.140625" style="3"/>
    <col min="7682" max="7682" width="4.140625" style="3" customWidth="1"/>
    <col min="7683" max="7683" width="56.85546875" style="3" customWidth="1"/>
    <col min="7684" max="7684" width="14.5703125" style="3" customWidth="1"/>
    <col min="7685" max="7685" width="12.28515625" style="3" customWidth="1"/>
    <col min="7686" max="7687" width="10.7109375" style="3" customWidth="1"/>
    <col min="7688" max="7688" width="11.42578125" style="3" customWidth="1"/>
    <col min="7689" max="7689" width="10.7109375" style="3" customWidth="1"/>
    <col min="7690" max="7690" width="13.5703125" style="3" customWidth="1"/>
    <col min="7691" max="7937" width="9.140625" style="3"/>
    <col min="7938" max="7938" width="4.140625" style="3" customWidth="1"/>
    <col min="7939" max="7939" width="56.85546875" style="3" customWidth="1"/>
    <col min="7940" max="7940" width="14.5703125" style="3" customWidth="1"/>
    <col min="7941" max="7941" width="12.28515625" style="3" customWidth="1"/>
    <col min="7942" max="7943" width="10.7109375" style="3" customWidth="1"/>
    <col min="7944" max="7944" width="11.42578125" style="3" customWidth="1"/>
    <col min="7945" max="7945" width="10.7109375" style="3" customWidth="1"/>
    <col min="7946" max="7946" width="13.5703125" style="3" customWidth="1"/>
    <col min="7947" max="8193" width="9.140625" style="3"/>
    <col min="8194" max="8194" width="4.140625" style="3" customWidth="1"/>
    <col min="8195" max="8195" width="56.85546875" style="3" customWidth="1"/>
    <col min="8196" max="8196" width="14.5703125" style="3" customWidth="1"/>
    <col min="8197" max="8197" width="12.28515625" style="3" customWidth="1"/>
    <col min="8198" max="8199" width="10.7109375" style="3" customWidth="1"/>
    <col min="8200" max="8200" width="11.42578125" style="3" customWidth="1"/>
    <col min="8201" max="8201" width="10.7109375" style="3" customWidth="1"/>
    <col min="8202" max="8202" width="13.5703125" style="3" customWidth="1"/>
    <col min="8203" max="8449" width="9.140625" style="3"/>
    <col min="8450" max="8450" width="4.140625" style="3" customWidth="1"/>
    <col min="8451" max="8451" width="56.85546875" style="3" customWidth="1"/>
    <col min="8452" max="8452" width="14.5703125" style="3" customWidth="1"/>
    <col min="8453" max="8453" width="12.28515625" style="3" customWidth="1"/>
    <col min="8454" max="8455" width="10.7109375" style="3" customWidth="1"/>
    <col min="8456" max="8456" width="11.42578125" style="3" customWidth="1"/>
    <col min="8457" max="8457" width="10.7109375" style="3" customWidth="1"/>
    <col min="8458" max="8458" width="13.5703125" style="3" customWidth="1"/>
    <col min="8459" max="8705" width="9.140625" style="3"/>
    <col min="8706" max="8706" width="4.140625" style="3" customWidth="1"/>
    <col min="8707" max="8707" width="56.85546875" style="3" customWidth="1"/>
    <col min="8708" max="8708" width="14.5703125" style="3" customWidth="1"/>
    <col min="8709" max="8709" width="12.28515625" style="3" customWidth="1"/>
    <col min="8710" max="8711" width="10.7109375" style="3" customWidth="1"/>
    <col min="8712" max="8712" width="11.42578125" style="3" customWidth="1"/>
    <col min="8713" max="8713" width="10.7109375" style="3" customWidth="1"/>
    <col min="8714" max="8714" width="13.5703125" style="3" customWidth="1"/>
    <col min="8715" max="8961" width="9.140625" style="3"/>
    <col min="8962" max="8962" width="4.140625" style="3" customWidth="1"/>
    <col min="8963" max="8963" width="56.85546875" style="3" customWidth="1"/>
    <col min="8964" max="8964" width="14.5703125" style="3" customWidth="1"/>
    <col min="8965" max="8965" width="12.28515625" style="3" customWidth="1"/>
    <col min="8966" max="8967" width="10.7109375" style="3" customWidth="1"/>
    <col min="8968" max="8968" width="11.42578125" style="3" customWidth="1"/>
    <col min="8969" max="8969" width="10.7109375" style="3" customWidth="1"/>
    <col min="8970" max="8970" width="13.5703125" style="3" customWidth="1"/>
    <col min="8971" max="9217" width="9.140625" style="3"/>
    <col min="9218" max="9218" width="4.140625" style="3" customWidth="1"/>
    <col min="9219" max="9219" width="56.85546875" style="3" customWidth="1"/>
    <col min="9220" max="9220" width="14.5703125" style="3" customWidth="1"/>
    <col min="9221" max="9221" width="12.28515625" style="3" customWidth="1"/>
    <col min="9222" max="9223" width="10.7109375" style="3" customWidth="1"/>
    <col min="9224" max="9224" width="11.42578125" style="3" customWidth="1"/>
    <col min="9225" max="9225" width="10.7109375" style="3" customWidth="1"/>
    <col min="9226" max="9226" width="13.5703125" style="3" customWidth="1"/>
    <col min="9227" max="9473" width="9.140625" style="3"/>
    <col min="9474" max="9474" width="4.140625" style="3" customWidth="1"/>
    <col min="9475" max="9475" width="56.85546875" style="3" customWidth="1"/>
    <col min="9476" max="9476" width="14.5703125" style="3" customWidth="1"/>
    <col min="9477" max="9477" width="12.28515625" style="3" customWidth="1"/>
    <col min="9478" max="9479" width="10.7109375" style="3" customWidth="1"/>
    <col min="9480" max="9480" width="11.42578125" style="3" customWidth="1"/>
    <col min="9481" max="9481" width="10.7109375" style="3" customWidth="1"/>
    <col min="9482" max="9482" width="13.5703125" style="3" customWidth="1"/>
    <col min="9483" max="9729" width="9.140625" style="3"/>
    <col min="9730" max="9730" width="4.140625" style="3" customWidth="1"/>
    <col min="9731" max="9731" width="56.85546875" style="3" customWidth="1"/>
    <col min="9732" max="9732" width="14.5703125" style="3" customWidth="1"/>
    <col min="9733" max="9733" width="12.28515625" style="3" customWidth="1"/>
    <col min="9734" max="9735" width="10.7109375" style="3" customWidth="1"/>
    <col min="9736" max="9736" width="11.42578125" style="3" customWidth="1"/>
    <col min="9737" max="9737" width="10.7109375" style="3" customWidth="1"/>
    <col min="9738" max="9738" width="13.5703125" style="3" customWidth="1"/>
    <col min="9739" max="9985" width="9.140625" style="3"/>
    <col min="9986" max="9986" width="4.140625" style="3" customWidth="1"/>
    <col min="9987" max="9987" width="56.85546875" style="3" customWidth="1"/>
    <col min="9988" max="9988" width="14.5703125" style="3" customWidth="1"/>
    <col min="9989" max="9989" width="12.28515625" style="3" customWidth="1"/>
    <col min="9990" max="9991" width="10.7109375" style="3" customWidth="1"/>
    <col min="9992" max="9992" width="11.42578125" style="3" customWidth="1"/>
    <col min="9993" max="9993" width="10.7109375" style="3" customWidth="1"/>
    <col min="9994" max="9994" width="13.5703125" style="3" customWidth="1"/>
    <col min="9995" max="10241" width="9.140625" style="3"/>
    <col min="10242" max="10242" width="4.140625" style="3" customWidth="1"/>
    <col min="10243" max="10243" width="56.85546875" style="3" customWidth="1"/>
    <col min="10244" max="10244" width="14.5703125" style="3" customWidth="1"/>
    <col min="10245" max="10245" width="12.28515625" style="3" customWidth="1"/>
    <col min="10246" max="10247" width="10.7109375" style="3" customWidth="1"/>
    <col min="10248" max="10248" width="11.42578125" style="3" customWidth="1"/>
    <col min="10249" max="10249" width="10.7109375" style="3" customWidth="1"/>
    <col min="10250" max="10250" width="13.5703125" style="3" customWidth="1"/>
    <col min="10251" max="10497" width="9.140625" style="3"/>
    <col min="10498" max="10498" width="4.140625" style="3" customWidth="1"/>
    <col min="10499" max="10499" width="56.85546875" style="3" customWidth="1"/>
    <col min="10500" max="10500" width="14.5703125" style="3" customWidth="1"/>
    <col min="10501" max="10501" width="12.28515625" style="3" customWidth="1"/>
    <col min="10502" max="10503" width="10.7109375" style="3" customWidth="1"/>
    <col min="10504" max="10504" width="11.42578125" style="3" customWidth="1"/>
    <col min="10505" max="10505" width="10.7109375" style="3" customWidth="1"/>
    <col min="10506" max="10506" width="13.5703125" style="3" customWidth="1"/>
    <col min="10507" max="10753" width="9.140625" style="3"/>
    <col min="10754" max="10754" width="4.140625" style="3" customWidth="1"/>
    <col min="10755" max="10755" width="56.85546875" style="3" customWidth="1"/>
    <col min="10756" max="10756" width="14.5703125" style="3" customWidth="1"/>
    <col min="10757" max="10757" width="12.28515625" style="3" customWidth="1"/>
    <col min="10758" max="10759" width="10.7109375" style="3" customWidth="1"/>
    <col min="10760" max="10760" width="11.42578125" style="3" customWidth="1"/>
    <col min="10761" max="10761" width="10.7109375" style="3" customWidth="1"/>
    <col min="10762" max="10762" width="13.5703125" style="3" customWidth="1"/>
    <col min="10763" max="11009" width="9.140625" style="3"/>
    <col min="11010" max="11010" width="4.140625" style="3" customWidth="1"/>
    <col min="11011" max="11011" width="56.85546875" style="3" customWidth="1"/>
    <col min="11012" max="11012" width="14.5703125" style="3" customWidth="1"/>
    <col min="11013" max="11013" width="12.28515625" style="3" customWidth="1"/>
    <col min="11014" max="11015" width="10.7109375" style="3" customWidth="1"/>
    <col min="11016" max="11016" width="11.42578125" style="3" customWidth="1"/>
    <col min="11017" max="11017" width="10.7109375" style="3" customWidth="1"/>
    <col min="11018" max="11018" width="13.5703125" style="3" customWidth="1"/>
    <col min="11019" max="11265" width="9.140625" style="3"/>
    <col min="11266" max="11266" width="4.140625" style="3" customWidth="1"/>
    <col min="11267" max="11267" width="56.85546875" style="3" customWidth="1"/>
    <col min="11268" max="11268" width="14.5703125" style="3" customWidth="1"/>
    <col min="11269" max="11269" width="12.28515625" style="3" customWidth="1"/>
    <col min="11270" max="11271" width="10.7109375" style="3" customWidth="1"/>
    <col min="11272" max="11272" width="11.42578125" style="3" customWidth="1"/>
    <col min="11273" max="11273" width="10.7109375" style="3" customWidth="1"/>
    <col min="11274" max="11274" width="13.5703125" style="3" customWidth="1"/>
    <col min="11275" max="11521" width="9.140625" style="3"/>
    <col min="11522" max="11522" width="4.140625" style="3" customWidth="1"/>
    <col min="11523" max="11523" width="56.85546875" style="3" customWidth="1"/>
    <col min="11524" max="11524" width="14.5703125" style="3" customWidth="1"/>
    <col min="11525" max="11525" width="12.28515625" style="3" customWidth="1"/>
    <col min="11526" max="11527" width="10.7109375" style="3" customWidth="1"/>
    <col min="11528" max="11528" width="11.42578125" style="3" customWidth="1"/>
    <col min="11529" max="11529" width="10.7109375" style="3" customWidth="1"/>
    <col min="11530" max="11530" width="13.5703125" style="3" customWidth="1"/>
    <col min="11531" max="11777" width="9.140625" style="3"/>
    <col min="11778" max="11778" width="4.140625" style="3" customWidth="1"/>
    <col min="11779" max="11779" width="56.85546875" style="3" customWidth="1"/>
    <col min="11780" max="11780" width="14.5703125" style="3" customWidth="1"/>
    <col min="11781" max="11781" width="12.28515625" style="3" customWidth="1"/>
    <col min="11782" max="11783" width="10.7109375" style="3" customWidth="1"/>
    <col min="11784" max="11784" width="11.42578125" style="3" customWidth="1"/>
    <col min="11785" max="11785" width="10.7109375" style="3" customWidth="1"/>
    <col min="11786" max="11786" width="13.5703125" style="3" customWidth="1"/>
    <col min="11787" max="12033" width="9.140625" style="3"/>
    <col min="12034" max="12034" width="4.140625" style="3" customWidth="1"/>
    <col min="12035" max="12035" width="56.85546875" style="3" customWidth="1"/>
    <col min="12036" max="12036" width="14.5703125" style="3" customWidth="1"/>
    <col min="12037" max="12037" width="12.28515625" style="3" customWidth="1"/>
    <col min="12038" max="12039" width="10.7109375" style="3" customWidth="1"/>
    <col min="12040" max="12040" width="11.42578125" style="3" customWidth="1"/>
    <col min="12041" max="12041" width="10.7109375" style="3" customWidth="1"/>
    <col min="12042" max="12042" width="13.5703125" style="3" customWidth="1"/>
    <col min="12043" max="12289" width="9.140625" style="3"/>
    <col min="12290" max="12290" width="4.140625" style="3" customWidth="1"/>
    <col min="12291" max="12291" width="56.85546875" style="3" customWidth="1"/>
    <col min="12292" max="12292" width="14.5703125" style="3" customWidth="1"/>
    <col min="12293" max="12293" width="12.28515625" style="3" customWidth="1"/>
    <col min="12294" max="12295" width="10.7109375" style="3" customWidth="1"/>
    <col min="12296" max="12296" width="11.42578125" style="3" customWidth="1"/>
    <col min="12297" max="12297" width="10.7109375" style="3" customWidth="1"/>
    <col min="12298" max="12298" width="13.5703125" style="3" customWidth="1"/>
    <col min="12299" max="12545" width="9.140625" style="3"/>
    <col min="12546" max="12546" width="4.140625" style="3" customWidth="1"/>
    <col min="12547" max="12547" width="56.85546875" style="3" customWidth="1"/>
    <col min="12548" max="12548" width="14.5703125" style="3" customWidth="1"/>
    <col min="12549" max="12549" width="12.28515625" style="3" customWidth="1"/>
    <col min="12550" max="12551" width="10.7109375" style="3" customWidth="1"/>
    <col min="12552" max="12552" width="11.42578125" style="3" customWidth="1"/>
    <col min="12553" max="12553" width="10.7109375" style="3" customWidth="1"/>
    <col min="12554" max="12554" width="13.5703125" style="3" customWidth="1"/>
    <col min="12555" max="12801" width="9.140625" style="3"/>
    <col min="12802" max="12802" width="4.140625" style="3" customWidth="1"/>
    <col min="12803" max="12803" width="56.85546875" style="3" customWidth="1"/>
    <col min="12804" max="12804" width="14.5703125" style="3" customWidth="1"/>
    <col min="12805" max="12805" width="12.28515625" style="3" customWidth="1"/>
    <col min="12806" max="12807" width="10.7109375" style="3" customWidth="1"/>
    <col min="12808" max="12808" width="11.42578125" style="3" customWidth="1"/>
    <col min="12809" max="12809" width="10.7109375" style="3" customWidth="1"/>
    <col min="12810" max="12810" width="13.5703125" style="3" customWidth="1"/>
    <col min="12811" max="13057" width="9.140625" style="3"/>
    <col min="13058" max="13058" width="4.140625" style="3" customWidth="1"/>
    <col min="13059" max="13059" width="56.85546875" style="3" customWidth="1"/>
    <col min="13060" max="13060" width="14.5703125" style="3" customWidth="1"/>
    <col min="13061" max="13061" width="12.28515625" style="3" customWidth="1"/>
    <col min="13062" max="13063" width="10.7109375" style="3" customWidth="1"/>
    <col min="13064" max="13064" width="11.42578125" style="3" customWidth="1"/>
    <col min="13065" max="13065" width="10.7109375" style="3" customWidth="1"/>
    <col min="13066" max="13066" width="13.5703125" style="3" customWidth="1"/>
    <col min="13067" max="13313" width="9.140625" style="3"/>
    <col min="13314" max="13314" width="4.140625" style="3" customWidth="1"/>
    <col min="13315" max="13315" width="56.85546875" style="3" customWidth="1"/>
    <col min="13316" max="13316" width="14.5703125" style="3" customWidth="1"/>
    <col min="13317" max="13317" width="12.28515625" style="3" customWidth="1"/>
    <col min="13318" max="13319" width="10.7109375" style="3" customWidth="1"/>
    <col min="13320" max="13320" width="11.42578125" style="3" customWidth="1"/>
    <col min="13321" max="13321" width="10.7109375" style="3" customWidth="1"/>
    <col min="13322" max="13322" width="13.5703125" style="3" customWidth="1"/>
    <col min="13323" max="13569" width="9.140625" style="3"/>
    <col min="13570" max="13570" width="4.140625" style="3" customWidth="1"/>
    <col min="13571" max="13571" width="56.85546875" style="3" customWidth="1"/>
    <col min="13572" max="13572" width="14.5703125" style="3" customWidth="1"/>
    <col min="13573" max="13573" width="12.28515625" style="3" customWidth="1"/>
    <col min="13574" max="13575" width="10.7109375" style="3" customWidth="1"/>
    <col min="13576" max="13576" width="11.42578125" style="3" customWidth="1"/>
    <col min="13577" max="13577" width="10.7109375" style="3" customWidth="1"/>
    <col min="13578" max="13578" width="13.5703125" style="3" customWidth="1"/>
    <col min="13579" max="13825" width="9.140625" style="3"/>
    <col min="13826" max="13826" width="4.140625" style="3" customWidth="1"/>
    <col min="13827" max="13827" width="56.85546875" style="3" customWidth="1"/>
    <col min="13828" max="13828" width="14.5703125" style="3" customWidth="1"/>
    <col min="13829" max="13829" width="12.28515625" style="3" customWidth="1"/>
    <col min="13830" max="13831" width="10.7109375" style="3" customWidth="1"/>
    <col min="13832" max="13832" width="11.42578125" style="3" customWidth="1"/>
    <col min="13833" max="13833" width="10.7109375" style="3" customWidth="1"/>
    <col min="13834" max="13834" width="13.5703125" style="3" customWidth="1"/>
    <col min="13835" max="14081" width="9.140625" style="3"/>
    <col min="14082" max="14082" width="4.140625" style="3" customWidth="1"/>
    <col min="14083" max="14083" width="56.85546875" style="3" customWidth="1"/>
    <col min="14084" max="14084" width="14.5703125" style="3" customWidth="1"/>
    <col min="14085" max="14085" width="12.28515625" style="3" customWidth="1"/>
    <col min="14086" max="14087" width="10.7109375" style="3" customWidth="1"/>
    <col min="14088" max="14088" width="11.42578125" style="3" customWidth="1"/>
    <col min="14089" max="14089" width="10.7109375" style="3" customWidth="1"/>
    <col min="14090" max="14090" width="13.5703125" style="3" customWidth="1"/>
    <col min="14091" max="14337" width="9.140625" style="3"/>
    <col min="14338" max="14338" width="4.140625" style="3" customWidth="1"/>
    <col min="14339" max="14339" width="56.85546875" style="3" customWidth="1"/>
    <col min="14340" max="14340" width="14.5703125" style="3" customWidth="1"/>
    <col min="14341" max="14341" width="12.28515625" style="3" customWidth="1"/>
    <col min="14342" max="14343" width="10.7109375" style="3" customWidth="1"/>
    <col min="14344" max="14344" width="11.42578125" style="3" customWidth="1"/>
    <col min="14345" max="14345" width="10.7109375" style="3" customWidth="1"/>
    <col min="14346" max="14346" width="13.5703125" style="3" customWidth="1"/>
    <col min="14347" max="14593" width="9.140625" style="3"/>
    <col min="14594" max="14594" width="4.140625" style="3" customWidth="1"/>
    <col min="14595" max="14595" width="56.85546875" style="3" customWidth="1"/>
    <col min="14596" max="14596" width="14.5703125" style="3" customWidth="1"/>
    <col min="14597" max="14597" width="12.28515625" style="3" customWidth="1"/>
    <col min="14598" max="14599" width="10.7109375" style="3" customWidth="1"/>
    <col min="14600" max="14600" width="11.42578125" style="3" customWidth="1"/>
    <col min="14601" max="14601" width="10.7109375" style="3" customWidth="1"/>
    <col min="14602" max="14602" width="13.5703125" style="3" customWidth="1"/>
    <col min="14603" max="14849" width="9.140625" style="3"/>
    <col min="14850" max="14850" width="4.140625" style="3" customWidth="1"/>
    <col min="14851" max="14851" width="56.85546875" style="3" customWidth="1"/>
    <col min="14852" max="14852" width="14.5703125" style="3" customWidth="1"/>
    <col min="14853" max="14853" width="12.28515625" style="3" customWidth="1"/>
    <col min="14854" max="14855" width="10.7109375" style="3" customWidth="1"/>
    <col min="14856" max="14856" width="11.42578125" style="3" customWidth="1"/>
    <col min="14857" max="14857" width="10.7109375" style="3" customWidth="1"/>
    <col min="14858" max="14858" width="13.5703125" style="3" customWidth="1"/>
    <col min="14859" max="15105" width="9.140625" style="3"/>
    <col min="15106" max="15106" width="4.140625" style="3" customWidth="1"/>
    <col min="15107" max="15107" width="56.85546875" style="3" customWidth="1"/>
    <col min="15108" max="15108" width="14.5703125" style="3" customWidth="1"/>
    <col min="15109" max="15109" width="12.28515625" style="3" customWidth="1"/>
    <col min="15110" max="15111" width="10.7109375" style="3" customWidth="1"/>
    <col min="15112" max="15112" width="11.42578125" style="3" customWidth="1"/>
    <col min="15113" max="15113" width="10.7109375" style="3" customWidth="1"/>
    <col min="15114" max="15114" width="13.5703125" style="3" customWidth="1"/>
    <col min="15115" max="15361" width="9.140625" style="3"/>
    <col min="15362" max="15362" width="4.140625" style="3" customWidth="1"/>
    <col min="15363" max="15363" width="56.85546875" style="3" customWidth="1"/>
    <col min="15364" max="15364" width="14.5703125" style="3" customWidth="1"/>
    <col min="15365" max="15365" width="12.28515625" style="3" customWidth="1"/>
    <col min="15366" max="15367" width="10.7109375" style="3" customWidth="1"/>
    <col min="15368" max="15368" width="11.42578125" style="3" customWidth="1"/>
    <col min="15369" max="15369" width="10.7109375" style="3" customWidth="1"/>
    <col min="15370" max="15370" width="13.5703125" style="3" customWidth="1"/>
    <col min="15371" max="15617" width="9.140625" style="3"/>
    <col min="15618" max="15618" width="4.140625" style="3" customWidth="1"/>
    <col min="15619" max="15619" width="56.85546875" style="3" customWidth="1"/>
    <col min="15620" max="15620" width="14.5703125" style="3" customWidth="1"/>
    <col min="15621" max="15621" width="12.28515625" style="3" customWidth="1"/>
    <col min="15622" max="15623" width="10.7109375" style="3" customWidth="1"/>
    <col min="15624" max="15624" width="11.42578125" style="3" customWidth="1"/>
    <col min="15625" max="15625" width="10.7109375" style="3" customWidth="1"/>
    <col min="15626" max="15626" width="13.5703125" style="3" customWidth="1"/>
    <col min="15627" max="15873" width="9.140625" style="3"/>
    <col min="15874" max="15874" width="4.140625" style="3" customWidth="1"/>
    <col min="15875" max="15875" width="56.85546875" style="3" customWidth="1"/>
    <col min="15876" max="15876" width="14.5703125" style="3" customWidth="1"/>
    <col min="15877" max="15877" width="12.28515625" style="3" customWidth="1"/>
    <col min="15878" max="15879" width="10.7109375" style="3" customWidth="1"/>
    <col min="15880" max="15880" width="11.42578125" style="3" customWidth="1"/>
    <col min="15881" max="15881" width="10.7109375" style="3" customWidth="1"/>
    <col min="15882" max="15882" width="13.5703125" style="3" customWidth="1"/>
    <col min="15883" max="16129" width="9.140625" style="3"/>
    <col min="16130" max="16130" width="4.140625" style="3" customWidth="1"/>
    <col min="16131" max="16131" width="56.85546875" style="3" customWidth="1"/>
    <col min="16132" max="16132" width="14.5703125" style="3" customWidth="1"/>
    <col min="16133" max="16133" width="12.28515625" style="3" customWidth="1"/>
    <col min="16134" max="16135" width="10.7109375" style="3" customWidth="1"/>
    <col min="16136" max="16136" width="11.42578125" style="3" customWidth="1"/>
    <col min="16137" max="16137" width="10.7109375" style="3" customWidth="1"/>
    <col min="16138" max="16138" width="13.5703125" style="3" customWidth="1"/>
    <col min="16139" max="16384" width="9.140625" style="3"/>
  </cols>
  <sheetData>
    <row r="1" spans="1:12" ht="42" customHeight="1" x14ac:dyDescent="0.25">
      <c r="D1" s="80"/>
      <c r="E1" s="80"/>
      <c r="F1" s="80"/>
      <c r="H1" s="76" t="s">
        <v>16</v>
      </c>
      <c r="I1" s="76"/>
      <c r="J1" s="76"/>
    </row>
    <row r="2" spans="1:12" ht="43.9" customHeight="1" x14ac:dyDescent="0.25">
      <c r="H2" s="81" t="s">
        <v>71</v>
      </c>
      <c r="I2" s="81"/>
      <c r="J2" s="81"/>
    </row>
    <row r="3" spans="1:12" ht="15" customHeight="1" x14ac:dyDescent="0.25">
      <c r="A3" s="77" t="s">
        <v>80</v>
      </c>
      <c r="B3" s="77"/>
      <c r="C3" s="77"/>
      <c r="D3" s="77"/>
      <c r="E3" s="77"/>
      <c r="F3" s="77"/>
      <c r="G3" s="77"/>
      <c r="H3" s="77"/>
      <c r="I3" s="77"/>
      <c r="J3" s="77"/>
    </row>
    <row r="4" spans="1:12" ht="9.7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</row>
    <row r="5" spans="1:12" ht="33" customHeight="1" x14ac:dyDescent="0.25">
      <c r="A5" s="78" t="s">
        <v>0</v>
      </c>
      <c r="B5" s="78"/>
      <c r="C5" s="78"/>
      <c r="D5" s="78"/>
      <c r="E5" s="78"/>
      <c r="F5" s="78"/>
      <c r="G5" s="78"/>
      <c r="H5" s="78"/>
      <c r="I5" s="78"/>
      <c r="J5" s="78"/>
    </row>
    <row r="6" spans="1:12" ht="12" customHeight="1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</row>
    <row r="7" spans="1:12" ht="19.5" customHeight="1" x14ac:dyDescent="0.25">
      <c r="A7" s="79" t="s">
        <v>78</v>
      </c>
      <c r="B7" s="79"/>
      <c r="C7" s="79"/>
      <c r="D7" s="79"/>
      <c r="E7" s="79"/>
      <c r="F7" s="79"/>
      <c r="G7" s="79"/>
      <c r="H7" s="79"/>
      <c r="I7" s="79"/>
      <c r="J7" s="79"/>
    </row>
    <row r="8" spans="1:12" ht="21" customHeight="1" x14ac:dyDescent="0.25">
      <c r="A8" s="88" t="s">
        <v>22</v>
      </c>
      <c r="B8" s="88"/>
      <c r="C8" s="88"/>
      <c r="D8" s="88"/>
      <c r="E8" s="88"/>
      <c r="F8" s="88"/>
      <c r="G8" s="88"/>
      <c r="H8" s="88"/>
      <c r="I8" s="88"/>
      <c r="J8" s="88"/>
    </row>
    <row r="9" spans="1:12" ht="13.5" customHeight="1" x14ac:dyDescent="0.25">
      <c r="A9" s="30"/>
      <c r="B9" s="30"/>
      <c r="C9" s="30"/>
      <c r="D9" s="30"/>
      <c r="E9" s="30"/>
      <c r="F9" s="30"/>
      <c r="G9" s="30"/>
      <c r="H9" s="30"/>
      <c r="I9" s="30"/>
      <c r="J9" s="30"/>
    </row>
    <row r="10" spans="1:12" ht="15" customHeight="1" x14ac:dyDescent="0.25">
      <c r="A10" s="21"/>
      <c r="B10" s="21"/>
      <c r="C10" s="51"/>
      <c r="D10" s="59" t="s">
        <v>77</v>
      </c>
      <c r="E10" s="51"/>
      <c r="F10" s="51"/>
      <c r="G10" s="51"/>
      <c r="H10" s="51"/>
      <c r="I10" s="51"/>
      <c r="J10" s="51"/>
    </row>
    <row r="11" spans="1:12" x14ac:dyDescent="0.25">
      <c r="C11" s="64" t="s">
        <v>79</v>
      </c>
      <c r="D11" s="64"/>
      <c r="E11" s="64"/>
      <c r="F11" s="64"/>
      <c r="G11" s="64"/>
      <c r="I11" s="3"/>
      <c r="J11" s="3"/>
    </row>
    <row r="12" spans="1:12" ht="12" customHeight="1" x14ac:dyDescent="0.25">
      <c r="C12" s="57" t="s">
        <v>81</v>
      </c>
      <c r="D12" s="31"/>
      <c r="E12" s="31"/>
      <c r="F12" s="31"/>
      <c r="G12" s="31"/>
      <c r="I12" s="3"/>
      <c r="J12" s="3"/>
    </row>
    <row r="13" spans="1:12" ht="21" customHeight="1" thickBot="1" x14ac:dyDescent="0.3">
      <c r="C13" s="52" t="s">
        <v>76</v>
      </c>
      <c r="D13" s="58"/>
      <c r="E13" s="52"/>
      <c r="F13" s="52"/>
      <c r="G13" s="53"/>
      <c r="I13" s="3"/>
      <c r="J13" s="3"/>
    </row>
    <row r="14" spans="1:12" ht="15" customHeight="1" x14ac:dyDescent="0.25">
      <c r="C14" s="31" t="s">
        <v>73</v>
      </c>
      <c r="D14" s="31" t="s">
        <v>74</v>
      </c>
      <c r="E14" s="57"/>
      <c r="F14" s="28"/>
      <c r="G14" s="28"/>
      <c r="I14" s="3"/>
      <c r="J14" s="3"/>
    </row>
    <row r="15" spans="1:12" ht="12" customHeight="1" x14ac:dyDescent="0.25">
      <c r="I15" s="5"/>
      <c r="J15" s="15"/>
      <c r="L15" s="56"/>
    </row>
    <row r="16" spans="1:12" x14ac:dyDescent="0.25">
      <c r="A16" s="82" t="s">
        <v>1</v>
      </c>
      <c r="B16" s="82" t="s">
        <v>17</v>
      </c>
      <c r="C16" s="82" t="s">
        <v>18</v>
      </c>
      <c r="D16" s="85" t="s">
        <v>19</v>
      </c>
      <c r="E16" s="85" t="s">
        <v>2</v>
      </c>
      <c r="F16" s="65" t="s">
        <v>3</v>
      </c>
      <c r="G16" s="66"/>
      <c r="H16" s="71" t="s">
        <v>75</v>
      </c>
      <c r="I16" s="65" t="s">
        <v>4</v>
      </c>
      <c r="J16" s="66"/>
    </row>
    <row r="17" spans="1:16" ht="10.5" customHeight="1" x14ac:dyDescent="0.25">
      <c r="A17" s="83"/>
      <c r="B17" s="89"/>
      <c r="C17" s="83"/>
      <c r="D17" s="86"/>
      <c r="E17" s="86"/>
      <c r="F17" s="67"/>
      <c r="G17" s="68"/>
      <c r="H17" s="72"/>
      <c r="I17" s="67"/>
      <c r="J17" s="68"/>
    </row>
    <row r="18" spans="1:16" ht="9.75" customHeight="1" x14ac:dyDescent="0.25">
      <c r="A18" s="83"/>
      <c r="B18" s="89"/>
      <c r="C18" s="83"/>
      <c r="D18" s="86"/>
      <c r="E18" s="86"/>
      <c r="F18" s="67"/>
      <c r="G18" s="68"/>
      <c r="H18" s="72"/>
      <c r="I18" s="67"/>
      <c r="J18" s="68"/>
    </row>
    <row r="19" spans="1:16" ht="9.6" customHeight="1" x14ac:dyDescent="0.25">
      <c r="A19" s="83"/>
      <c r="B19" s="89"/>
      <c r="C19" s="83"/>
      <c r="D19" s="86"/>
      <c r="E19" s="86"/>
      <c r="F19" s="69"/>
      <c r="G19" s="70"/>
      <c r="H19" s="72"/>
      <c r="I19" s="69"/>
      <c r="J19" s="70"/>
    </row>
    <row r="20" spans="1:16" ht="32.450000000000003" customHeight="1" x14ac:dyDescent="0.25">
      <c r="A20" s="83"/>
      <c r="B20" s="89"/>
      <c r="C20" s="83"/>
      <c r="D20" s="86"/>
      <c r="E20" s="86"/>
      <c r="F20" s="62" t="s">
        <v>21</v>
      </c>
      <c r="G20" s="63"/>
      <c r="H20" s="72"/>
      <c r="I20" s="62" t="s">
        <v>5</v>
      </c>
      <c r="J20" s="63"/>
    </row>
    <row r="21" spans="1:16" ht="18.600000000000001" customHeight="1" x14ac:dyDescent="0.25">
      <c r="A21" s="84"/>
      <c r="B21" s="90"/>
      <c r="C21" s="84"/>
      <c r="D21" s="87"/>
      <c r="E21" s="87"/>
      <c r="F21" s="6" t="s">
        <v>6</v>
      </c>
      <c r="G21" s="7" t="s">
        <v>14</v>
      </c>
      <c r="H21" s="73"/>
      <c r="I21" s="6" t="s">
        <v>6</v>
      </c>
      <c r="J21" s="7" t="s">
        <v>14</v>
      </c>
    </row>
    <row r="22" spans="1:16" s="10" customFormat="1" ht="12.95" customHeight="1" x14ac:dyDescent="0.25">
      <c r="A22" s="8">
        <v>1</v>
      </c>
      <c r="B22" s="8">
        <v>2</v>
      </c>
      <c r="C22" s="8">
        <v>3</v>
      </c>
      <c r="D22" s="8">
        <v>4</v>
      </c>
      <c r="E22" s="8">
        <v>5</v>
      </c>
      <c r="F22" s="9">
        <v>6</v>
      </c>
      <c r="G22" s="9">
        <v>7</v>
      </c>
      <c r="H22" s="8">
        <v>8</v>
      </c>
      <c r="I22" s="9">
        <v>9</v>
      </c>
      <c r="J22" s="9">
        <v>10</v>
      </c>
    </row>
    <row r="23" spans="1:16" s="11" customFormat="1" ht="12.95" customHeight="1" x14ac:dyDescent="0.25">
      <c r="A23" s="14"/>
      <c r="B23" s="14"/>
      <c r="C23" s="17" t="s">
        <v>7</v>
      </c>
      <c r="D23" s="37">
        <f>SUM(D24:D79)</f>
        <v>50336</v>
      </c>
      <c r="E23" s="37">
        <f>SUM(E24:E78)</f>
        <v>25177</v>
      </c>
      <c r="F23" s="37">
        <f>SUM(F24:F79)</f>
        <v>6459</v>
      </c>
      <c r="G23" s="38">
        <f>SUM(G24:G79)</f>
        <v>176653.65000000002</v>
      </c>
      <c r="H23" s="39">
        <f>F23/E23*100</f>
        <v>25.654367081066056</v>
      </c>
      <c r="I23" s="37">
        <f>SUM(I24:I79)</f>
        <v>97</v>
      </c>
      <c r="J23" s="38">
        <f>SUM(J24:J79)</f>
        <v>25666.2</v>
      </c>
      <c r="K23" s="15"/>
      <c r="L23" s="15"/>
      <c r="M23" s="15"/>
    </row>
    <row r="24" spans="1:16" ht="12.95" customHeight="1" x14ac:dyDescent="0.25">
      <c r="A24" s="1">
        <v>1</v>
      </c>
      <c r="B24" s="47">
        <v>424</v>
      </c>
      <c r="C24" s="48" t="s">
        <v>8</v>
      </c>
      <c r="D24" s="40"/>
      <c r="E24" s="40"/>
      <c r="F24" s="40"/>
      <c r="G24" s="41"/>
      <c r="H24" s="42"/>
      <c r="I24" s="40">
        <v>60</v>
      </c>
      <c r="J24" s="41">
        <v>15876</v>
      </c>
      <c r="K24" s="15"/>
      <c r="L24" s="15"/>
      <c r="O24" s="5"/>
      <c r="P24" s="5"/>
    </row>
    <row r="25" spans="1:16" ht="12.95" customHeight="1" x14ac:dyDescent="0.25">
      <c r="A25" s="1">
        <v>2</v>
      </c>
      <c r="B25" s="47">
        <v>422</v>
      </c>
      <c r="C25" s="48" t="s">
        <v>24</v>
      </c>
      <c r="D25" s="40"/>
      <c r="E25" s="40"/>
      <c r="F25" s="40"/>
      <c r="G25" s="41"/>
      <c r="H25" s="42"/>
      <c r="I25" s="40"/>
      <c r="J25" s="41"/>
      <c r="K25" s="15"/>
      <c r="L25" s="15"/>
      <c r="O25" s="5"/>
      <c r="P25" s="5"/>
    </row>
    <row r="26" spans="1:16" ht="12.95" customHeight="1" x14ac:dyDescent="0.25">
      <c r="A26" s="1">
        <v>3</v>
      </c>
      <c r="B26" s="47">
        <v>419</v>
      </c>
      <c r="C26" s="48" t="s">
        <v>37</v>
      </c>
      <c r="D26" s="40"/>
      <c r="E26" s="40"/>
      <c r="F26" s="40"/>
      <c r="G26" s="41"/>
      <c r="H26" s="42"/>
      <c r="I26" s="40"/>
      <c r="J26" s="41"/>
      <c r="K26" s="15"/>
      <c r="L26" s="15"/>
      <c r="O26" s="5"/>
      <c r="P26" s="5"/>
    </row>
    <row r="27" spans="1:16" ht="12.95" customHeight="1" x14ac:dyDescent="0.25">
      <c r="A27" s="1">
        <v>4</v>
      </c>
      <c r="B27" s="47">
        <v>423</v>
      </c>
      <c r="C27" s="48" t="s">
        <v>39</v>
      </c>
      <c r="D27" s="40"/>
      <c r="E27" s="40"/>
      <c r="F27" s="40"/>
      <c r="G27" s="41"/>
      <c r="H27" s="42"/>
      <c r="I27" s="40"/>
      <c r="J27" s="41"/>
      <c r="K27" s="15"/>
      <c r="L27" s="15"/>
      <c r="O27" s="5"/>
      <c r="P27" s="5"/>
    </row>
    <row r="28" spans="1:16" ht="12.95" customHeight="1" x14ac:dyDescent="0.25">
      <c r="A28" s="1">
        <v>5</v>
      </c>
      <c r="B28" s="47">
        <v>420</v>
      </c>
      <c r="C28" s="48" t="s">
        <v>23</v>
      </c>
      <c r="D28" s="40"/>
      <c r="E28" s="40"/>
      <c r="F28" s="40"/>
      <c r="G28" s="41"/>
      <c r="H28" s="42"/>
      <c r="I28" s="40"/>
      <c r="J28" s="41"/>
      <c r="K28" s="15"/>
      <c r="L28" s="15"/>
      <c r="O28" s="5"/>
      <c r="P28" s="5"/>
    </row>
    <row r="29" spans="1:16" ht="12.95" customHeight="1" x14ac:dyDescent="0.25">
      <c r="A29" s="1">
        <v>6</v>
      </c>
      <c r="B29" s="47">
        <v>339</v>
      </c>
      <c r="C29" s="48" t="s">
        <v>9</v>
      </c>
      <c r="D29" s="40"/>
      <c r="E29" s="40"/>
      <c r="F29" s="40"/>
      <c r="G29" s="41"/>
      <c r="H29" s="42"/>
      <c r="I29" s="40">
        <v>37</v>
      </c>
      <c r="J29" s="41">
        <v>9790.2000000000007</v>
      </c>
      <c r="K29" s="15"/>
      <c r="L29" s="15"/>
      <c r="O29" s="5"/>
      <c r="P29" s="5"/>
    </row>
    <row r="30" spans="1:16" ht="12.95" customHeight="1" x14ac:dyDescent="0.25">
      <c r="A30" s="1">
        <v>7</v>
      </c>
      <c r="B30" s="47">
        <v>469</v>
      </c>
      <c r="C30" s="48" t="s">
        <v>40</v>
      </c>
      <c r="D30" s="40"/>
      <c r="E30" s="40"/>
      <c r="F30" s="40"/>
      <c r="G30" s="41"/>
      <c r="H30" s="42"/>
      <c r="I30" s="40"/>
      <c r="J30" s="41"/>
      <c r="K30" s="15"/>
      <c r="L30" s="15"/>
      <c r="O30" s="5"/>
      <c r="P30" s="5"/>
    </row>
    <row r="31" spans="1:16" ht="12.95" customHeight="1" x14ac:dyDescent="0.25">
      <c r="A31" s="1">
        <v>8</v>
      </c>
      <c r="B31" s="49">
        <v>377</v>
      </c>
      <c r="C31" s="48" t="s">
        <v>13</v>
      </c>
      <c r="D31" s="40"/>
      <c r="E31" s="40"/>
      <c r="F31" s="40"/>
      <c r="G31" s="41"/>
      <c r="H31" s="42"/>
      <c r="I31" s="40"/>
      <c r="J31" s="41"/>
      <c r="K31" s="15"/>
      <c r="L31" s="15"/>
      <c r="O31" s="5"/>
      <c r="P31" s="5"/>
    </row>
    <row r="32" spans="1:16" ht="12.95" customHeight="1" x14ac:dyDescent="0.25">
      <c r="A32" s="1">
        <v>9</v>
      </c>
      <c r="B32" s="47">
        <v>10450</v>
      </c>
      <c r="C32" s="48" t="s">
        <v>36</v>
      </c>
      <c r="D32" s="40"/>
      <c r="E32" s="40"/>
      <c r="F32" s="40"/>
      <c r="G32" s="41"/>
      <c r="H32" s="42"/>
      <c r="I32" s="40"/>
      <c r="J32" s="41"/>
      <c r="K32" s="15"/>
      <c r="L32" s="15"/>
      <c r="O32" s="5"/>
      <c r="P32" s="5"/>
    </row>
    <row r="33" spans="1:16" ht="12.95" customHeight="1" x14ac:dyDescent="0.25">
      <c r="A33" s="1">
        <v>10</v>
      </c>
      <c r="B33" s="47">
        <v>7543</v>
      </c>
      <c r="C33" s="48" t="s">
        <v>25</v>
      </c>
      <c r="D33" s="40"/>
      <c r="E33" s="40"/>
      <c r="F33" s="40"/>
      <c r="G33" s="41"/>
      <c r="H33" s="42"/>
      <c r="I33" s="40"/>
      <c r="J33" s="41"/>
      <c r="K33" s="15"/>
      <c r="L33" s="15"/>
      <c r="O33" s="5"/>
      <c r="P33" s="5"/>
    </row>
    <row r="34" spans="1:16" ht="12.95" customHeight="1" x14ac:dyDescent="0.25">
      <c r="A34" s="1">
        <v>11</v>
      </c>
      <c r="B34" s="47">
        <v>7619</v>
      </c>
      <c r="C34" s="48" t="s">
        <v>26</v>
      </c>
      <c r="D34" s="40"/>
      <c r="E34" s="40"/>
      <c r="F34" s="40"/>
      <c r="G34" s="41"/>
      <c r="H34" s="42"/>
      <c r="I34" s="40"/>
      <c r="J34" s="41"/>
      <c r="K34" s="15"/>
      <c r="L34" s="15"/>
      <c r="O34" s="5"/>
      <c r="P34" s="5"/>
    </row>
    <row r="35" spans="1:16" ht="12.95" customHeight="1" x14ac:dyDescent="0.25">
      <c r="A35" s="1">
        <v>12</v>
      </c>
      <c r="B35" s="47">
        <v>53854</v>
      </c>
      <c r="C35" s="48" t="s">
        <v>33</v>
      </c>
      <c r="D35" s="40"/>
      <c r="E35" s="40"/>
      <c r="F35" s="40"/>
      <c r="G35" s="41"/>
      <c r="H35" s="42"/>
      <c r="I35" s="40"/>
      <c r="J35" s="41"/>
      <c r="K35" s="15"/>
      <c r="L35" s="15"/>
      <c r="O35" s="5"/>
      <c r="P35" s="5"/>
    </row>
    <row r="36" spans="1:16" ht="12.95" customHeight="1" x14ac:dyDescent="0.25">
      <c r="A36" s="1">
        <v>13</v>
      </c>
      <c r="B36" s="47">
        <v>83</v>
      </c>
      <c r="C36" s="48" t="s">
        <v>41</v>
      </c>
      <c r="D36" s="40">
        <v>1933</v>
      </c>
      <c r="E36" s="40">
        <f>ROUND(D36/2,0)</f>
        <v>967</v>
      </c>
      <c r="F36" s="40">
        <v>233</v>
      </c>
      <c r="G36" s="41">
        <v>6372.55</v>
      </c>
      <c r="H36" s="55">
        <f>F36/E36*100</f>
        <v>24.095139607032056</v>
      </c>
      <c r="I36" s="40"/>
      <c r="J36" s="41"/>
      <c r="K36" s="15"/>
      <c r="L36" s="15"/>
      <c r="O36" s="5"/>
      <c r="P36" s="5"/>
    </row>
    <row r="37" spans="1:16" ht="12.95" customHeight="1" x14ac:dyDescent="0.2">
      <c r="A37" s="1">
        <v>14</v>
      </c>
      <c r="B37" s="47">
        <v>85</v>
      </c>
      <c r="C37" s="48" t="s">
        <v>42</v>
      </c>
      <c r="D37" s="54">
        <v>5156</v>
      </c>
      <c r="E37" s="40">
        <f t="shared" ref="E37:E74" si="0">ROUND(D37/2,0)</f>
        <v>2578</v>
      </c>
      <c r="F37" s="40">
        <v>704</v>
      </c>
      <c r="G37" s="41">
        <v>19254.400000000001</v>
      </c>
      <c r="H37" s="55">
        <f t="shared" ref="H37:H74" si="1">F37/E37*100</f>
        <v>27.307990690457718</v>
      </c>
      <c r="I37" s="40"/>
      <c r="J37" s="41"/>
      <c r="K37" s="15"/>
      <c r="L37" s="15"/>
      <c r="O37" s="5"/>
      <c r="P37" s="5"/>
    </row>
    <row r="38" spans="1:16" ht="12.95" customHeight="1" x14ac:dyDescent="0.25">
      <c r="A38" s="1">
        <v>15</v>
      </c>
      <c r="B38" s="47">
        <v>86</v>
      </c>
      <c r="C38" s="48" t="s">
        <v>43</v>
      </c>
      <c r="D38" s="40">
        <v>2872</v>
      </c>
      <c r="E38" s="40">
        <f t="shared" si="0"/>
        <v>1436</v>
      </c>
      <c r="F38" s="40">
        <v>372</v>
      </c>
      <c r="G38" s="41">
        <v>10174.200000000001</v>
      </c>
      <c r="H38" s="55">
        <f t="shared" si="1"/>
        <v>25.905292479108631</v>
      </c>
      <c r="I38" s="40"/>
      <c r="J38" s="41"/>
      <c r="K38" s="15"/>
      <c r="L38" s="15"/>
      <c r="O38" s="5"/>
      <c r="P38" s="5"/>
    </row>
    <row r="39" spans="1:16" ht="12.95" customHeight="1" x14ac:dyDescent="0.25">
      <c r="A39" s="1">
        <v>16</v>
      </c>
      <c r="B39" s="47">
        <v>128</v>
      </c>
      <c r="C39" s="48" t="s">
        <v>60</v>
      </c>
      <c r="D39" s="40">
        <v>4154</v>
      </c>
      <c r="E39" s="40">
        <f t="shared" si="0"/>
        <v>2077</v>
      </c>
      <c r="F39" s="40">
        <v>502</v>
      </c>
      <c r="G39" s="41">
        <v>13729.7</v>
      </c>
      <c r="H39" s="55">
        <f t="shared" si="1"/>
        <v>24.169475204622053</v>
      </c>
      <c r="I39" s="40"/>
      <c r="J39" s="41"/>
      <c r="K39" s="15"/>
      <c r="L39" s="15"/>
      <c r="O39" s="5"/>
      <c r="P39" s="5"/>
    </row>
    <row r="40" spans="1:16" ht="12.95" customHeight="1" x14ac:dyDescent="0.25">
      <c r="A40" s="1">
        <v>17</v>
      </c>
      <c r="B40" s="47">
        <v>130</v>
      </c>
      <c r="C40" s="48" t="s">
        <v>44</v>
      </c>
      <c r="D40" s="40">
        <v>4458</v>
      </c>
      <c r="E40" s="40">
        <f t="shared" si="0"/>
        <v>2229</v>
      </c>
      <c r="F40" s="40">
        <v>540</v>
      </c>
      <c r="G40" s="41">
        <v>14769</v>
      </c>
      <c r="H40" s="55">
        <f t="shared" si="1"/>
        <v>24.226110363391655</v>
      </c>
      <c r="I40" s="40"/>
      <c r="J40" s="41"/>
      <c r="K40" s="15"/>
      <c r="L40" s="15"/>
      <c r="O40" s="5"/>
      <c r="P40" s="5"/>
    </row>
    <row r="41" spans="1:16" ht="12.95" customHeight="1" x14ac:dyDescent="0.25">
      <c r="A41" s="1">
        <v>18</v>
      </c>
      <c r="B41" s="47">
        <v>131</v>
      </c>
      <c r="C41" s="48" t="s">
        <v>45</v>
      </c>
      <c r="D41" s="40">
        <v>2739</v>
      </c>
      <c r="E41" s="40">
        <f t="shared" si="0"/>
        <v>1370</v>
      </c>
      <c r="F41" s="40">
        <v>371</v>
      </c>
      <c r="G41" s="41">
        <v>10146.85</v>
      </c>
      <c r="H41" s="55">
        <f t="shared" si="1"/>
        <v>27.080291970802921</v>
      </c>
      <c r="I41" s="40"/>
      <c r="J41" s="41"/>
      <c r="K41" s="15"/>
      <c r="L41" s="15"/>
      <c r="O41" s="5"/>
      <c r="P41" s="5"/>
    </row>
    <row r="42" spans="1:16" ht="12.95" customHeight="1" x14ac:dyDescent="0.25">
      <c r="A42" s="1">
        <v>19</v>
      </c>
      <c r="B42" s="47">
        <v>132</v>
      </c>
      <c r="C42" s="48" t="s">
        <v>46</v>
      </c>
      <c r="D42" s="40">
        <v>3223</v>
      </c>
      <c r="E42" s="40">
        <f t="shared" si="0"/>
        <v>1612</v>
      </c>
      <c r="F42" s="40">
        <v>483</v>
      </c>
      <c r="G42" s="41">
        <v>13210.05</v>
      </c>
      <c r="H42" s="55">
        <f t="shared" si="1"/>
        <v>29.962779156327546</v>
      </c>
      <c r="I42" s="40"/>
      <c r="J42" s="41"/>
      <c r="K42" s="15"/>
      <c r="L42" s="15"/>
      <c r="O42" s="5"/>
      <c r="P42" s="5"/>
    </row>
    <row r="43" spans="1:16" ht="12.95" customHeight="1" x14ac:dyDescent="0.25">
      <c r="A43" s="1">
        <v>20</v>
      </c>
      <c r="B43" s="47">
        <v>133</v>
      </c>
      <c r="C43" s="50" t="s">
        <v>70</v>
      </c>
      <c r="D43" s="40">
        <v>1564</v>
      </c>
      <c r="E43" s="40">
        <f t="shared" si="0"/>
        <v>782</v>
      </c>
      <c r="F43" s="40">
        <v>179</v>
      </c>
      <c r="G43" s="41">
        <v>4895.6499999999996</v>
      </c>
      <c r="H43" s="55">
        <f t="shared" si="1"/>
        <v>22.89002557544757</v>
      </c>
      <c r="I43" s="40"/>
      <c r="J43" s="41"/>
      <c r="K43" s="15"/>
      <c r="L43" s="15"/>
      <c r="O43" s="5"/>
      <c r="P43" s="5"/>
    </row>
    <row r="44" spans="1:16" ht="12.95" customHeight="1" x14ac:dyDescent="0.25">
      <c r="A44" s="1">
        <v>21</v>
      </c>
      <c r="B44" s="47">
        <v>134</v>
      </c>
      <c r="C44" s="48" t="s">
        <v>47</v>
      </c>
      <c r="D44" s="40">
        <v>2388</v>
      </c>
      <c r="E44" s="40">
        <f t="shared" si="0"/>
        <v>1194</v>
      </c>
      <c r="F44" s="40">
        <v>243</v>
      </c>
      <c r="G44" s="41">
        <v>6646.05</v>
      </c>
      <c r="H44" s="55">
        <f t="shared" si="1"/>
        <v>20.35175879396985</v>
      </c>
      <c r="I44" s="40"/>
      <c r="J44" s="41"/>
      <c r="K44" s="15"/>
      <c r="L44" s="15"/>
      <c r="O44" s="5"/>
      <c r="P44" s="5"/>
    </row>
    <row r="45" spans="1:16" ht="12.95" customHeight="1" x14ac:dyDescent="0.25">
      <c r="A45" s="1">
        <v>22</v>
      </c>
      <c r="B45" s="47">
        <v>194</v>
      </c>
      <c r="C45" s="48" t="s">
        <v>48</v>
      </c>
      <c r="D45" s="40">
        <v>1014</v>
      </c>
      <c r="E45" s="40">
        <f t="shared" si="0"/>
        <v>507</v>
      </c>
      <c r="F45" s="40">
        <v>122</v>
      </c>
      <c r="G45" s="41">
        <v>3336.7</v>
      </c>
      <c r="H45" s="55">
        <f t="shared" si="1"/>
        <v>24.063116370808679</v>
      </c>
      <c r="I45" s="40"/>
      <c r="J45" s="41"/>
      <c r="K45" s="15"/>
      <c r="L45" s="15"/>
      <c r="O45" s="5"/>
      <c r="P45" s="5"/>
    </row>
    <row r="46" spans="1:16" ht="12.95" customHeight="1" x14ac:dyDescent="0.25">
      <c r="A46" s="1">
        <v>23</v>
      </c>
      <c r="B46" s="47">
        <v>287</v>
      </c>
      <c r="C46" s="48" t="s">
        <v>38</v>
      </c>
      <c r="D46" s="43">
        <v>2122</v>
      </c>
      <c r="E46" s="40">
        <f t="shared" si="0"/>
        <v>1061</v>
      </c>
      <c r="F46" s="40">
        <v>265</v>
      </c>
      <c r="G46" s="41">
        <v>7247.75</v>
      </c>
      <c r="H46" s="55">
        <f t="shared" si="1"/>
        <v>24.976437323279924</v>
      </c>
      <c r="I46" s="40"/>
      <c r="J46" s="41"/>
      <c r="K46" s="15"/>
      <c r="L46" s="15"/>
      <c r="O46" s="5"/>
      <c r="P46" s="5"/>
    </row>
    <row r="47" spans="1:16" ht="12.95" customHeight="1" x14ac:dyDescent="0.25">
      <c r="A47" s="1">
        <v>24</v>
      </c>
      <c r="B47" s="47">
        <v>468</v>
      </c>
      <c r="C47" s="48" t="s">
        <v>49</v>
      </c>
      <c r="D47" s="43">
        <v>2059</v>
      </c>
      <c r="E47" s="40">
        <f t="shared" si="0"/>
        <v>1030</v>
      </c>
      <c r="F47" s="40">
        <v>320</v>
      </c>
      <c r="G47" s="41">
        <v>8752</v>
      </c>
      <c r="H47" s="55">
        <f t="shared" si="1"/>
        <v>31.067961165048541</v>
      </c>
      <c r="I47" s="40"/>
      <c r="J47" s="41"/>
      <c r="K47" s="15"/>
      <c r="L47" s="15"/>
      <c r="O47" s="5"/>
      <c r="P47" s="5"/>
    </row>
    <row r="48" spans="1:16" ht="12.95" customHeight="1" x14ac:dyDescent="0.25">
      <c r="A48" s="1">
        <v>25</v>
      </c>
      <c r="B48" s="47">
        <v>12694</v>
      </c>
      <c r="C48" s="48" t="s">
        <v>50</v>
      </c>
      <c r="D48" s="43">
        <v>177</v>
      </c>
      <c r="E48" s="40">
        <f t="shared" si="0"/>
        <v>89</v>
      </c>
      <c r="F48" s="40">
        <v>6</v>
      </c>
      <c r="G48" s="41">
        <v>164.1</v>
      </c>
      <c r="H48" s="55">
        <f t="shared" si="1"/>
        <v>6.7415730337078648</v>
      </c>
      <c r="I48" s="40"/>
      <c r="J48" s="41"/>
      <c r="K48" s="15"/>
      <c r="L48" s="15"/>
      <c r="O48" s="5"/>
      <c r="P48" s="5"/>
    </row>
    <row r="49" spans="1:16" ht="12.95" customHeight="1" x14ac:dyDescent="0.25">
      <c r="A49" s="1">
        <v>26</v>
      </c>
      <c r="B49" s="47">
        <v>647</v>
      </c>
      <c r="C49" s="48" t="s">
        <v>61</v>
      </c>
      <c r="D49" s="43">
        <v>1521</v>
      </c>
      <c r="E49" s="40">
        <f t="shared" si="0"/>
        <v>761</v>
      </c>
      <c r="F49" s="40">
        <v>138</v>
      </c>
      <c r="G49" s="41">
        <v>3774.3</v>
      </c>
      <c r="H49" s="55">
        <f t="shared" si="1"/>
        <v>18.134034165571617</v>
      </c>
      <c r="I49" s="40"/>
      <c r="J49" s="41"/>
      <c r="K49" s="15"/>
      <c r="L49" s="15"/>
      <c r="O49" s="5"/>
      <c r="P49" s="5"/>
    </row>
    <row r="50" spans="1:16" ht="12.95" customHeight="1" x14ac:dyDescent="0.25">
      <c r="A50" s="1">
        <v>27</v>
      </c>
      <c r="B50" s="47">
        <v>4420</v>
      </c>
      <c r="C50" s="48" t="s">
        <v>62</v>
      </c>
      <c r="D50" s="43">
        <v>311</v>
      </c>
      <c r="E50" s="40">
        <f t="shared" si="0"/>
        <v>156</v>
      </c>
      <c r="F50" s="46">
        <v>34</v>
      </c>
      <c r="G50" s="41">
        <v>929.9</v>
      </c>
      <c r="H50" s="55">
        <f t="shared" si="1"/>
        <v>21.794871794871796</v>
      </c>
      <c r="I50" s="40"/>
      <c r="J50" s="41"/>
      <c r="K50" s="15"/>
      <c r="L50" s="15"/>
      <c r="O50" s="5"/>
      <c r="P50" s="5"/>
    </row>
    <row r="51" spans="1:16" ht="12.95" customHeight="1" x14ac:dyDescent="0.25">
      <c r="A51" s="1">
        <v>28</v>
      </c>
      <c r="B51" s="47">
        <v>14244</v>
      </c>
      <c r="C51" s="48" t="s">
        <v>63</v>
      </c>
      <c r="D51" s="43">
        <v>612</v>
      </c>
      <c r="E51" s="40">
        <f t="shared" si="0"/>
        <v>306</v>
      </c>
      <c r="F51" s="40">
        <v>74</v>
      </c>
      <c r="G51" s="41">
        <v>2023.9</v>
      </c>
      <c r="H51" s="55">
        <f t="shared" si="1"/>
        <v>24.183006535947712</v>
      </c>
      <c r="I51" s="40"/>
      <c r="J51" s="41"/>
      <c r="K51" s="15"/>
      <c r="L51" s="15"/>
      <c r="M51" s="11"/>
      <c r="N51" s="11"/>
      <c r="O51" s="5"/>
      <c r="P51" s="5"/>
    </row>
    <row r="52" spans="1:16" ht="12.95" customHeight="1" x14ac:dyDescent="0.25">
      <c r="A52" s="1">
        <v>29</v>
      </c>
      <c r="B52" s="47">
        <v>4451</v>
      </c>
      <c r="C52" s="48" t="s">
        <v>64</v>
      </c>
      <c r="D52" s="43">
        <v>573</v>
      </c>
      <c r="E52" s="40">
        <f t="shared" si="0"/>
        <v>287</v>
      </c>
      <c r="F52" s="40">
        <v>58</v>
      </c>
      <c r="G52" s="41">
        <v>1586.3</v>
      </c>
      <c r="H52" s="55">
        <f t="shared" si="1"/>
        <v>20.209059233449477</v>
      </c>
      <c r="I52" s="40"/>
      <c r="J52" s="41"/>
      <c r="K52" s="15"/>
      <c r="L52" s="15"/>
      <c r="O52" s="5"/>
      <c r="P52" s="5"/>
    </row>
    <row r="53" spans="1:16" ht="12.95" customHeight="1" x14ac:dyDescent="0.25">
      <c r="A53" s="1">
        <v>30</v>
      </c>
      <c r="B53" s="47">
        <v>12698</v>
      </c>
      <c r="C53" s="48" t="s">
        <v>31</v>
      </c>
      <c r="D53" s="43">
        <v>239</v>
      </c>
      <c r="E53" s="40">
        <f t="shared" si="0"/>
        <v>120</v>
      </c>
      <c r="F53" s="40">
        <v>25</v>
      </c>
      <c r="G53" s="41">
        <v>683.75</v>
      </c>
      <c r="H53" s="55">
        <f t="shared" si="1"/>
        <v>20.833333333333336</v>
      </c>
      <c r="I53" s="40"/>
      <c r="J53" s="41"/>
      <c r="K53" s="15"/>
      <c r="L53" s="15"/>
      <c r="O53" s="5"/>
      <c r="P53" s="5"/>
    </row>
    <row r="54" spans="1:16" ht="12.95" customHeight="1" x14ac:dyDescent="0.25">
      <c r="A54" s="1">
        <v>31</v>
      </c>
      <c r="B54" s="47">
        <v>6088</v>
      </c>
      <c r="C54" s="48" t="s">
        <v>15</v>
      </c>
      <c r="D54" s="43">
        <v>334</v>
      </c>
      <c r="E54" s="40">
        <f t="shared" si="0"/>
        <v>167</v>
      </c>
      <c r="F54" s="40">
        <v>45</v>
      </c>
      <c r="G54" s="41">
        <v>1230.75</v>
      </c>
      <c r="H54" s="55">
        <f t="shared" si="1"/>
        <v>26.946107784431138</v>
      </c>
      <c r="I54" s="40"/>
      <c r="J54" s="41"/>
      <c r="K54" s="15"/>
      <c r="L54" s="15"/>
      <c r="O54" s="5"/>
      <c r="P54" s="5"/>
    </row>
    <row r="55" spans="1:16" ht="12.95" customHeight="1" x14ac:dyDescent="0.25">
      <c r="A55" s="1">
        <v>32</v>
      </c>
      <c r="B55" s="47">
        <v>13164</v>
      </c>
      <c r="C55" s="48" t="s">
        <v>51</v>
      </c>
      <c r="D55" s="44">
        <v>590</v>
      </c>
      <c r="E55" s="40">
        <f t="shared" si="0"/>
        <v>295</v>
      </c>
      <c r="F55" s="40">
        <v>76</v>
      </c>
      <c r="G55" s="45">
        <v>2078.6</v>
      </c>
      <c r="H55" s="55">
        <f t="shared" si="1"/>
        <v>25.762711864406779</v>
      </c>
      <c r="I55" s="40"/>
      <c r="J55" s="41"/>
      <c r="K55" s="15"/>
      <c r="L55" s="15"/>
      <c r="O55" s="5"/>
      <c r="P55" s="5"/>
    </row>
    <row r="56" spans="1:16" ht="12.95" customHeight="1" x14ac:dyDescent="0.25">
      <c r="A56" s="1">
        <v>33</v>
      </c>
      <c r="B56" s="47">
        <v>6134</v>
      </c>
      <c r="C56" s="48" t="s">
        <v>52</v>
      </c>
      <c r="D56" s="44">
        <v>352</v>
      </c>
      <c r="E56" s="40">
        <f t="shared" si="0"/>
        <v>176</v>
      </c>
      <c r="F56" s="40">
        <v>31</v>
      </c>
      <c r="G56" s="41">
        <v>847.85</v>
      </c>
      <c r="H56" s="55">
        <f t="shared" si="1"/>
        <v>17.613636363636363</v>
      </c>
      <c r="I56" s="40"/>
      <c r="J56" s="41"/>
      <c r="K56" s="15"/>
      <c r="L56" s="15"/>
      <c r="O56" s="5"/>
      <c r="P56" s="5"/>
    </row>
    <row r="57" spans="1:16" ht="12.95" customHeight="1" x14ac:dyDescent="0.25">
      <c r="A57" s="1">
        <v>34</v>
      </c>
      <c r="B57" s="47">
        <v>6211</v>
      </c>
      <c r="C57" s="48" t="s">
        <v>10</v>
      </c>
      <c r="D57" s="44">
        <v>733</v>
      </c>
      <c r="E57" s="40">
        <f t="shared" si="0"/>
        <v>367</v>
      </c>
      <c r="F57" s="40">
        <v>101</v>
      </c>
      <c r="G57" s="41">
        <v>2762.35</v>
      </c>
      <c r="H57" s="55">
        <f t="shared" si="1"/>
        <v>27.520435967302454</v>
      </c>
      <c r="I57" s="40"/>
      <c r="J57" s="41"/>
      <c r="K57" s="15"/>
      <c r="L57" s="15"/>
      <c r="O57" s="5"/>
      <c r="P57" s="5"/>
    </row>
    <row r="58" spans="1:16" ht="12.95" customHeight="1" x14ac:dyDescent="0.25">
      <c r="A58" s="1">
        <v>35</v>
      </c>
      <c r="B58" s="47">
        <v>6225</v>
      </c>
      <c r="C58" s="48" t="s">
        <v>11</v>
      </c>
      <c r="D58" s="40">
        <v>428</v>
      </c>
      <c r="E58" s="40">
        <f t="shared" si="0"/>
        <v>214</v>
      </c>
      <c r="F58" s="40">
        <v>41</v>
      </c>
      <c r="G58" s="41">
        <v>1121.3499999999999</v>
      </c>
      <c r="H58" s="55">
        <f t="shared" si="1"/>
        <v>19.158878504672895</v>
      </c>
      <c r="I58" s="40"/>
      <c r="J58" s="41"/>
      <c r="K58" s="15"/>
      <c r="L58" s="15"/>
      <c r="O58" s="5"/>
      <c r="P58" s="5"/>
    </row>
    <row r="59" spans="1:16" ht="12.95" customHeight="1" x14ac:dyDescent="0.25">
      <c r="A59" s="1">
        <v>36</v>
      </c>
      <c r="B59" s="47">
        <v>12681</v>
      </c>
      <c r="C59" s="50" t="s">
        <v>65</v>
      </c>
      <c r="D59" s="44">
        <v>420</v>
      </c>
      <c r="E59" s="40">
        <f t="shared" si="0"/>
        <v>210</v>
      </c>
      <c r="F59" s="40">
        <v>48</v>
      </c>
      <c r="G59" s="41">
        <v>1312.8</v>
      </c>
      <c r="H59" s="55">
        <f t="shared" si="1"/>
        <v>22.857142857142858</v>
      </c>
      <c r="I59" s="40"/>
      <c r="J59" s="41"/>
      <c r="K59" s="15"/>
      <c r="L59" s="15"/>
      <c r="O59" s="5"/>
      <c r="P59" s="5"/>
    </row>
    <row r="60" spans="1:16" ht="12.95" customHeight="1" x14ac:dyDescent="0.25">
      <c r="A60" s="1">
        <v>37</v>
      </c>
      <c r="B60" s="47">
        <v>7047</v>
      </c>
      <c r="C60" s="48" t="s">
        <v>12</v>
      </c>
      <c r="D60" s="44">
        <v>444</v>
      </c>
      <c r="E60" s="40">
        <f t="shared" si="0"/>
        <v>222</v>
      </c>
      <c r="F60" s="40">
        <v>71</v>
      </c>
      <c r="G60" s="41">
        <v>1941.85</v>
      </c>
      <c r="H60" s="55">
        <f t="shared" si="1"/>
        <v>31.981981981981981</v>
      </c>
      <c r="I60" s="40"/>
      <c r="J60" s="41"/>
      <c r="K60" s="15"/>
      <c r="L60" s="15"/>
      <c r="O60" s="5"/>
      <c r="P60" s="5"/>
    </row>
    <row r="61" spans="1:16" ht="12.95" customHeight="1" x14ac:dyDescent="0.25">
      <c r="A61" s="1">
        <v>38</v>
      </c>
      <c r="B61" s="47">
        <v>13230</v>
      </c>
      <c r="C61" s="48" t="s">
        <v>32</v>
      </c>
      <c r="D61" s="44">
        <v>1038</v>
      </c>
      <c r="E61" s="40">
        <f t="shared" si="0"/>
        <v>519</v>
      </c>
      <c r="F61" s="40">
        <v>112</v>
      </c>
      <c r="G61" s="41">
        <v>3063.2</v>
      </c>
      <c r="H61" s="55">
        <f t="shared" si="1"/>
        <v>21.579961464354529</v>
      </c>
      <c r="I61" s="40"/>
      <c r="J61" s="41"/>
      <c r="K61" s="15"/>
      <c r="L61" s="15"/>
      <c r="N61" s="36"/>
      <c r="O61" s="5"/>
      <c r="P61" s="5"/>
    </row>
    <row r="62" spans="1:16" ht="12.95" customHeight="1" x14ac:dyDescent="0.25">
      <c r="A62" s="1">
        <v>39</v>
      </c>
      <c r="B62" s="47">
        <v>29450</v>
      </c>
      <c r="C62" s="48" t="s">
        <v>66</v>
      </c>
      <c r="D62" s="44">
        <v>329</v>
      </c>
      <c r="E62" s="40">
        <f t="shared" si="0"/>
        <v>165</v>
      </c>
      <c r="F62" s="40">
        <v>42</v>
      </c>
      <c r="G62" s="41">
        <v>1148.7</v>
      </c>
      <c r="H62" s="55">
        <f t="shared" si="1"/>
        <v>25.454545454545453</v>
      </c>
      <c r="I62" s="40"/>
      <c r="J62" s="41"/>
      <c r="K62" s="15"/>
      <c r="L62" s="15"/>
      <c r="N62" s="36"/>
      <c r="O62" s="5"/>
      <c r="P62" s="5"/>
    </row>
    <row r="63" spans="1:16" ht="12.95" customHeight="1" x14ac:dyDescent="0.25">
      <c r="A63" s="1">
        <v>40</v>
      </c>
      <c r="B63" s="47">
        <v>37908</v>
      </c>
      <c r="C63" s="48" t="s">
        <v>67</v>
      </c>
      <c r="D63" s="44">
        <v>3632</v>
      </c>
      <c r="E63" s="40">
        <f t="shared" si="0"/>
        <v>1816</v>
      </c>
      <c r="F63" s="40">
        <v>516</v>
      </c>
      <c r="G63" s="41">
        <v>14112.6</v>
      </c>
      <c r="H63" s="55">
        <f t="shared" si="1"/>
        <v>28.41409691629956</v>
      </c>
      <c r="I63" s="40"/>
      <c r="J63" s="41"/>
      <c r="K63" s="15"/>
      <c r="L63" s="15"/>
      <c r="N63" s="36"/>
      <c r="O63" s="5"/>
      <c r="P63" s="5"/>
    </row>
    <row r="64" spans="1:16" ht="12.95" customHeight="1" x14ac:dyDescent="0.25">
      <c r="A64" s="1">
        <v>41</v>
      </c>
      <c r="B64" s="47">
        <v>30576</v>
      </c>
      <c r="C64" s="48" t="s">
        <v>53</v>
      </c>
      <c r="D64" s="44">
        <v>405</v>
      </c>
      <c r="E64" s="40">
        <f t="shared" si="0"/>
        <v>203</v>
      </c>
      <c r="F64" s="40">
        <v>49</v>
      </c>
      <c r="G64" s="41">
        <v>1340.15</v>
      </c>
      <c r="H64" s="55">
        <f t="shared" si="1"/>
        <v>24.137931034482758</v>
      </c>
      <c r="I64" s="40"/>
      <c r="J64" s="41"/>
      <c r="K64" s="15"/>
      <c r="L64" s="15"/>
      <c r="N64" s="36"/>
      <c r="O64" s="5"/>
      <c r="P64" s="5"/>
    </row>
    <row r="65" spans="1:16" ht="12.95" customHeight="1" x14ac:dyDescent="0.25">
      <c r="A65" s="1">
        <v>42</v>
      </c>
      <c r="B65" s="47">
        <v>47992</v>
      </c>
      <c r="C65" s="48" t="s">
        <v>54</v>
      </c>
      <c r="D65" s="44">
        <v>388</v>
      </c>
      <c r="E65" s="40">
        <f t="shared" si="0"/>
        <v>194</v>
      </c>
      <c r="F65" s="40">
        <v>50</v>
      </c>
      <c r="G65" s="41">
        <v>1367.5</v>
      </c>
      <c r="H65" s="55">
        <f t="shared" si="1"/>
        <v>25.773195876288657</v>
      </c>
      <c r="I65" s="40"/>
      <c r="J65" s="41"/>
      <c r="K65" s="15"/>
      <c r="L65" s="15"/>
      <c r="N65" s="36"/>
      <c r="O65" s="5"/>
      <c r="P65" s="5"/>
    </row>
    <row r="66" spans="1:16" ht="12.95" customHeight="1" x14ac:dyDescent="0.25">
      <c r="A66" s="1">
        <v>43</v>
      </c>
      <c r="B66" s="47">
        <v>10406</v>
      </c>
      <c r="C66" s="48" t="s">
        <v>20</v>
      </c>
      <c r="D66" s="44">
        <v>35</v>
      </c>
      <c r="E66" s="40">
        <f t="shared" si="0"/>
        <v>18</v>
      </c>
      <c r="F66" s="40">
        <v>5</v>
      </c>
      <c r="G66" s="41">
        <v>136.75</v>
      </c>
      <c r="H66" s="55">
        <f t="shared" si="1"/>
        <v>27.777777777777779</v>
      </c>
      <c r="I66" s="40"/>
      <c r="J66" s="41"/>
      <c r="K66" s="15"/>
      <c r="L66" s="15"/>
      <c r="N66" s="36"/>
      <c r="O66" s="5"/>
      <c r="P66" s="5"/>
    </row>
    <row r="67" spans="1:16" ht="12.95" customHeight="1" x14ac:dyDescent="0.25">
      <c r="A67" s="1">
        <v>44</v>
      </c>
      <c r="B67" s="47">
        <v>48973</v>
      </c>
      <c r="C67" s="48" t="s">
        <v>55</v>
      </c>
      <c r="D67" s="44">
        <v>237</v>
      </c>
      <c r="E67" s="40">
        <f t="shared" si="0"/>
        <v>119</v>
      </c>
      <c r="F67" s="40">
        <v>13</v>
      </c>
      <c r="G67" s="41">
        <v>355.55</v>
      </c>
      <c r="H67" s="55">
        <f t="shared" si="1"/>
        <v>10.92436974789916</v>
      </c>
      <c r="I67" s="40"/>
      <c r="J67" s="41"/>
      <c r="K67" s="15"/>
      <c r="L67" s="15"/>
      <c r="N67" s="36"/>
      <c r="O67" s="5"/>
      <c r="P67" s="5"/>
    </row>
    <row r="68" spans="1:16" ht="12.95" customHeight="1" x14ac:dyDescent="0.25">
      <c r="A68" s="1">
        <v>45</v>
      </c>
      <c r="B68" s="47">
        <v>51572</v>
      </c>
      <c r="C68" s="48" t="s">
        <v>56</v>
      </c>
      <c r="D68" s="44">
        <v>213</v>
      </c>
      <c r="E68" s="40">
        <f t="shared" si="0"/>
        <v>107</v>
      </c>
      <c r="F68" s="40">
        <v>49</v>
      </c>
      <c r="G68" s="41">
        <v>1340.15</v>
      </c>
      <c r="H68" s="55">
        <f t="shared" si="1"/>
        <v>45.794392523364486</v>
      </c>
      <c r="I68" s="40"/>
      <c r="J68" s="41"/>
      <c r="K68" s="15"/>
      <c r="L68" s="15"/>
      <c r="N68" s="36"/>
      <c r="O68" s="5"/>
      <c r="P68" s="5"/>
    </row>
    <row r="69" spans="1:16" ht="12.95" customHeight="1" x14ac:dyDescent="0.25">
      <c r="A69" s="1">
        <v>46</v>
      </c>
      <c r="B69" s="47">
        <v>52903</v>
      </c>
      <c r="C69" s="48" t="s">
        <v>57</v>
      </c>
      <c r="D69" s="44">
        <v>1173</v>
      </c>
      <c r="E69" s="40">
        <f t="shared" si="0"/>
        <v>587</v>
      </c>
      <c r="F69" s="40">
        <v>196</v>
      </c>
      <c r="G69" s="41">
        <v>5360.6</v>
      </c>
      <c r="H69" s="55">
        <f t="shared" si="1"/>
        <v>33.39011925042589</v>
      </c>
      <c r="I69" s="40"/>
      <c r="J69" s="41"/>
      <c r="K69" s="15"/>
      <c r="L69" s="15"/>
      <c r="N69" s="36"/>
      <c r="O69" s="5"/>
      <c r="P69" s="5"/>
    </row>
    <row r="70" spans="1:16" ht="12.95" customHeight="1" x14ac:dyDescent="0.25">
      <c r="A70" s="1">
        <v>47</v>
      </c>
      <c r="B70" s="47">
        <v>48060</v>
      </c>
      <c r="C70" s="48" t="s">
        <v>34</v>
      </c>
      <c r="D70" s="44"/>
      <c r="E70" s="40">
        <f t="shared" si="0"/>
        <v>0</v>
      </c>
      <c r="F70" s="40"/>
      <c r="G70" s="41"/>
      <c r="H70" s="55"/>
      <c r="I70" s="40"/>
      <c r="J70" s="41"/>
      <c r="K70" s="15"/>
      <c r="L70" s="15"/>
      <c r="N70" s="36"/>
      <c r="O70" s="5"/>
      <c r="P70" s="5"/>
    </row>
    <row r="71" spans="1:16" ht="12.95" customHeight="1" x14ac:dyDescent="0.25">
      <c r="A71" s="1">
        <v>48</v>
      </c>
      <c r="B71" s="47">
        <v>56888</v>
      </c>
      <c r="C71" s="48" t="s">
        <v>58</v>
      </c>
      <c r="D71" s="44">
        <v>264</v>
      </c>
      <c r="E71" s="40">
        <f t="shared" si="0"/>
        <v>132</v>
      </c>
      <c r="F71" s="40">
        <v>32</v>
      </c>
      <c r="G71" s="41">
        <v>875.2</v>
      </c>
      <c r="H71" s="55">
        <f t="shared" si="1"/>
        <v>24.242424242424242</v>
      </c>
      <c r="I71" s="40"/>
      <c r="J71" s="41"/>
      <c r="K71" s="15"/>
      <c r="L71" s="15"/>
      <c r="N71" s="36"/>
      <c r="O71" s="5"/>
      <c r="P71" s="5"/>
    </row>
    <row r="72" spans="1:16" ht="12.95" customHeight="1" x14ac:dyDescent="0.25">
      <c r="A72" s="1">
        <v>49</v>
      </c>
      <c r="B72" s="47">
        <v>57669</v>
      </c>
      <c r="C72" s="48" t="s">
        <v>69</v>
      </c>
      <c r="D72" s="44">
        <v>425</v>
      </c>
      <c r="E72" s="40">
        <f t="shared" si="0"/>
        <v>213</v>
      </c>
      <c r="F72" s="40">
        <v>62</v>
      </c>
      <c r="G72" s="45">
        <v>1695.7</v>
      </c>
      <c r="H72" s="55">
        <f t="shared" si="1"/>
        <v>29.107981220657276</v>
      </c>
      <c r="I72" s="40"/>
      <c r="J72" s="41"/>
      <c r="K72" s="15"/>
      <c r="L72" s="15"/>
      <c r="N72" s="36"/>
      <c r="O72" s="5"/>
      <c r="P72" s="5"/>
    </row>
    <row r="73" spans="1:16" ht="12.95" customHeight="1" x14ac:dyDescent="0.25">
      <c r="A73" s="1">
        <v>50</v>
      </c>
      <c r="B73" s="47">
        <v>52377</v>
      </c>
      <c r="C73" s="48" t="s">
        <v>68</v>
      </c>
      <c r="D73" s="44">
        <v>1681</v>
      </c>
      <c r="E73" s="40">
        <f t="shared" si="0"/>
        <v>841</v>
      </c>
      <c r="F73" s="40">
        <v>233</v>
      </c>
      <c r="G73" s="41">
        <v>6372.55</v>
      </c>
      <c r="H73" s="55">
        <f t="shared" si="1"/>
        <v>27.705112960760996</v>
      </c>
      <c r="I73" s="40"/>
      <c r="J73" s="41"/>
      <c r="K73" s="15"/>
      <c r="L73" s="15"/>
      <c r="N73" s="36"/>
      <c r="O73" s="5"/>
      <c r="P73" s="5"/>
    </row>
    <row r="74" spans="1:16" ht="12.95" customHeight="1" x14ac:dyDescent="0.25">
      <c r="A74" s="1">
        <v>51</v>
      </c>
      <c r="B74" s="47">
        <v>12595</v>
      </c>
      <c r="C74" s="48" t="s">
        <v>59</v>
      </c>
      <c r="D74" s="44">
        <v>100</v>
      </c>
      <c r="E74" s="40">
        <f t="shared" si="0"/>
        <v>50</v>
      </c>
      <c r="F74" s="40">
        <v>18</v>
      </c>
      <c r="G74" s="41">
        <v>492.3</v>
      </c>
      <c r="H74" s="55">
        <f t="shared" si="1"/>
        <v>36</v>
      </c>
      <c r="I74" s="40"/>
      <c r="J74" s="41"/>
      <c r="K74" s="15"/>
      <c r="L74" s="15"/>
      <c r="N74" s="36"/>
      <c r="O74" s="5"/>
      <c r="P74" s="5"/>
    </row>
    <row r="75" spans="1:16" ht="12.95" hidden="1" customHeight="1" x14ac:dyDescent="0.2">
      <c r="A75" s="1">
        <f t="shared" ref="A75" si="2">A74+1</f>
        <v>52</v>
      </c>
      <c r="B75" s="27">
        <v>63867</v>
      </c>
      <c r="C75" s="26" t="s">
        <v>35</v>
      </c>
      <c r="D75" s="35"/>
      <c r="E75" s="40">
        <f t="shared" ref="E75:E77" si="3">ROUND(D75/2/2,0)</f>
        <v>0</v>
      </c>
      <c r="F75" s="12"/>
      <c r="G75" s="13"/>
      <c r="H75" s="12"/>
      <c r="I75" s="12"/>
      <c r="J75" s="13"/>
      <c r="N75" s="36"/>
    </row>
    <row r="76" spans="1:16" ht="12.95" hidden="1" customHeight="1" x14ac:dyDescent="0.25">
      <c r="A76" s="1"/>
      <c r="B76" s="25"/>
      <c r="C76" s="24"/>
      <c r="D76" s="35"/>
      <c r="E76" s="40">
        <f t="shared" si="3"/>
        <v>0</v>
      </c>
      <c r="F76" s="12"/>
      <c r="G76" s="13"/>
      <c r="H76" s="12"/>
      <c r="I76" s="12"/>
      <c r="J76" s="13"/>
      <c r="N76" s="36"/>
    </row>
    <row r="77" spans="1:16" ht="12.95" hidden="1" customHeight="1" x14ac:dyDescent="0.25">
      <c r="A77" s="1"/>
      <c r="B77" s="1"/>
      <c r="C77" s="2"/>
      <c r="D77" s="35"/>
      <c r="E77" s="40">
        <f t="shared" si="3"/>
        <v>0</v>
      </c>
      <c r="F77" s="12"/>
      <c r="G77" s="13"/>
      <c r="H77" s="12"/>
      <c r="I77" s="12"/>
      <c r="J77" s="13"/>
    </row>
    <row r="78" spans="1:16" ht="12.95" customHeight="1" x14ac:dyDescent="0.25">
      <c r="A78" s="18"/>
      <c r="B78" s="18"/>
      <c r="C78" s="19"/>
      <c r="D78" s="20"/>
      <c r="H78" s="4"/>
    </row>
    <row r="79" spans="1:16" ht="12.95" customHeight="1" x14ac:dyDescent="0.2">
      <c r="A79" s="18"/>
      <c r="B79" s="18"/>
      <c r="C79" s="74" t="s">
        <v>72</v>
      </c>
      <c r="D79" s="75"/>
      <c r="E79" s="75"/>
      <c r="F79" s="75"/>
      <c r="G79" s="75"/>
      <c r="H79" s="75"/>
      <c r="I79" s="75"/>
      <c r="J79" s="75"/>
    </row>
    <row r="81" spans="3:12" x14ac:dyDescent="0.25">
      <c r="C81" s="22" t="s">
        <v>82</v>
      </c>
      <c r="D81" s="23"/>
      <c r="G81" s="60" t="s">
        <v>27</v>
      </c>
      <c r="H81" s="60"/>
      <c r="I81" s="60"/>
      <c r="J81" s="60"/>
    </row>
    <row r="82" spans="3:12" x14ac:dyDescent="0.25">
      <c r="C82" s="32" t="s">
        <v>28</v>
      </c>
      <c r="D82" s="33" t="s">
        <v>29</v>
      </c>
      <c r="E82" s="34"/>
      <c r="F82" s="34"/>
      <c r="G82" s="61" t="s">
        <v>30</v>
      </c>
      <c r="H82" s="61"/>
      <c r="I82" s="61"/>
      <c r="J82" s="61"/>
      <c r="K82" s="4"/>
      <c r="L82" s="4"/>
    </row>
    <row r="83" spans="3:12" x14ac:dyDescent="0.25">
      <c r="G83" s="4"/>
      <c r="H83" s="4"/>
      <c r="J83" s="4"/>
      <c r="K83" s="4"/>
      <c r="L83" s="4"/>
    </row>
    <row r="84" spans="3:12" x14ac:dyDescent="0.25">
      <c r="G84" s="4"/>
      <c r="H84" s="4"/>
      <c r="J84" s="4"/>
      <c r="K84" s="4"/>
      <c r="L84" s="4"/>
    </row>
    <row r="85" spans="3:12" x14ac:dyDescent="0.25">
      <c r="G85" s="4"/>
      <c r="H85" s="4"/>
      <c r="J85" s="4"/>
      <c r="K85" s="4"/>
      <c r="L85" s="4"/>
    </row>
    <row r="86" spans="3:12" x14ac:dyDescent="0.25">
      <c r="G86" s="4"/>
      <c r="H86" s="4"/>
      <c r="J86" s="4"/>
      <c r="K86" s="4"/>
      <c r="L86" s="4"/>
    </row>
    <row r="87" spans="3:12" x14ac:dyDescent="0.25">
      <c r="G87" s="4"/>
      <c r="H87" s="4"/>
      <c r="J87" s="4"/>
      <c r="K87" s="4"/>
      <c r="L87" s="4"/>
    </row>
  </sheetData>
  <mergeCells count="21">
    <mergeCell ref="A16:A21"/>
    <mergeCell ref="C16:C21"/>
    <mergeCell ref="D16:D21"/>
    <mergeCell ref="E16:E21"/>
    <mergeCell ref="A8:J8"/>
    <mergeCell ref="I16:J19"/>
    <mergeCell ref="F20:G20"/>
    <mergeCell ref="B16:B21"/>
    <mergeCell ref="H1:J1"/>
    <mergeCell ref="A3:J3"/>
    <mergeCell ref="A5:J5"/>
    <mergeCell ref="A7:J7"/>
    <mergeCell ref="D1:F1"/>
    <mergeCell ref="H2:J2"/>
    <mergeCell ref="G81:J81"/>
    <mergeCell ref="G82:J82"/>
    <mergeCell ref="I20:J20"/>
    <mergeCell ref="C11:G11"/>
    <mergeCell ref="F16:G19"/>
    <mergeCell ref="H16:H21"/>
    <mergeCell ref="C79:J79"/>
  </mergeCells>
  <pageMargins left="0.39370078740157483" right="0.39370078740157483" top="0.39370078740157483" bottom="0.39370078740157483" header="0" footer="0"/>
  <pageSetup paperSize="8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Remigija Sabonaitienė</dc:creator>
  <cp:lastModifiedBy>Aušra Melaikienė</cp:lastModifiedBy>
  <cp:lastPrinted>2019-04-23T06:04:35Z</cp:lastPrinted>
  <dcterms:created xsi:type="dcterms:W3CDTF">2015-01-20T14:20:29Z</dcterms:created>
  <dcterms:modified xsi:type="dcterms:W3CDTF">2025-07-22T07:31:59Z</dcterms:modified>
</cp:coreProperties>
</file>