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4 I-IV ketvirtis\"/>
    </mc:Choice>
  </mc:AlternateContent>
  <xr:revisionPtr revIDLastSave="0" documentId="13_ncr:1_{C2A01993-363A-4158-85CB-4EDD8916C2FD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4 01-12 men" sheetId="1" r:id="rId1"/>
  </sheets>
  <definedNames>
    <definedName name="_Hlk81406292" localSheetId="0">'2024 01-12 men'!#REF!</definedName>
    <definedName name="nac5a3062ba3c479b9f9213bd40d86201" localSheetId="0">'2024 01-12 men'!$U$8</definedName>
    <definedName name="_xlnm.Print_Area" localSheetId="0">'2024 01-12 men'!$A$1:$S$120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R27" i="1"/>
  <c r="Q27" i="1"/>
  <c r="M27" i="1"/>
  <c r="N27" i="1"/>
  <c r="O27" i="1"/>
  <c r="L27" i="1"/>
  <c r="J27" i="1"/>
  <c r="I27" i="1"/>
  <c r="F27" i="1"/>
  <c r="G27" i="1"/>
  <c r="D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28" i="1"/>
  <c r="E27" i="1" s="1"/>
  <c r="K30" i="1" l="1"/>
  <c r="K31" i="1"/>
  <c r="H33" i="1"/>
  <c r="H34" i="1"/>
  <c r="H35" i="1"/>
  <c r="H36" i="1"/>
  <c r="K38" i="1"/>
  <c r="H39" i="1"/>
  <c r="K40" i="1"/>
  <c r="K41" i="1"/>
  <c r="H42" i="1"/>
  <c r="K43" i="1"/>
  <c r="K44" i="1"/>
  <c r="K46" i="1"/>
  <c r="K51" i="1"/>
  <c r="K52" i="1"/>
  <c r="H53" i="1"/>
  <c r="H54" i="1"/>
  <c r="H55" i="1"/>
  <c r="H56" i="1"/>
  <c r="K57" i="1"/>
  <c r="H58" i="1"/>
  <c r="H59" i="1"/>
  <c r="K60" i="1"/>
  <c r="H61" i="1"/>
  <c r="H62" i="1"/>
  <c r="K63" i="1"/>
  <c r="H64" i="1"/>
  <c r="K65" i="1"/>
  <c r="H66" i="1"/>
  <c r="H67" i="1"/>
  <c r="K68" i="1"/>
  <c r="H69" i="1"/>
  <c r="K70" i="1"/>
  <c r="H71" i="1"/>
  <c r="K72" i="1"/>
  <c r="K73" i="1"/>
  <c r="H74" i="1"/>
  <c r="K75" i="1"/>
  <c r="K76" i="1"/>
  <c r="H77" i="1"/>
  <c r="H78" i="1"/>
  <c r="K79" i="1"/>
  <c r="H80" i="1"/>
  <c r="K81" i="1"/>
  <c r="H82" i="1"/>
  <c r="K83" i="1"/>
  <c r="K84" i="1"/>
  <c r="H85" i="1"/>
  <c r="H86" i="1"/>
  <c r="H87" i="1"/>
  <c r="H88" i="1"/>
  <c r="H89" i="1"/>
  <c r="K91" i="1"/>
  <c r="H92" i="1"/>
  <c r="H93" i="1"/>
  <c r="H94" i="1"/>
  <c r="H95" i="1"/>
  <c r="K96" i="1"/>
  <c r="H97" i="1"/>
  <c r="K99" i="1"/>
  <c r="H100" i="1"/>
  <c r="K101" i="1"/>
  <c r="K102" i="1"/>
  <c r="K103" i="1"/>
  <c r="H104" i="1"/>
  <c r="K106" i="1"/>
  <c r="H107" i="1"/>
  <c r="H108" i="1"/>
  <c r="K109" i="1"/>
  <c r="H110" i="1"/>
  <c r="K112" i="1"/>
  <c r="K113" i="1"/>
  <c r="K114" i="1"/>
  <c r="K115" i="1"/>
  <c r="H116" i="1"/>
  <c r="K117" i="1"/>
  <c r="K28" i="1"/>
  <c r="K29" i="1"/>
  <c r="K32" i="1"/>
  <c r="K37" i="1"/>
  <c r="K47" i="1"/>
  <c r="K59" i="1"/>
  <c r="K67" i="1"/>
  <c r="K90" i="1"/>
  <c r="K93" i="1"/>
  <c r="K98" i="1"/>
  <c r="H29" i="1"/>
  <c r="H30" i="1"/>
  <c r="H32" i="1"/>
  <c r="H37" i="1"/>
  <c r="H38" i="1"/>
  <c r="H41" i="1"/>
  <c r="H46" i="1"/>
  <c r="H47" i="1"/>
  <c r="H51" i="1"/>
  <c r="H57" i="1"/>
  <c r="H65" i="1"/>
  <c r="H68" i="1"/>
  <c r="H73" i="1"/>
  <c r="H75" i="1"/>
  <c r="H81" i="1"/>
  <c r="H83" i="1"/>
  <c r="H90" i="1"/>
  <c r="H91" i="1"/>
  <c r="H98" i="1"/>
  <c r="H99" i="1"/>
  <c r="H106" i="1"/>
  <c r="H109" i="1"/>
  <c r="H52" i="1" l="1"/>
  <c r="K34" i="1"/>
  <c r="K33" i="1"/>
  <c r="H96" i="1"/>
  <c r="H112" i="1"/>
  <c r="K36" i="1"/>
  <c r="K35" i="1"/>
  <c r="H103" i="1"/>
  <c r="H105" i="1"/>
  <c r="K105" i="1"/>
  <c r="K95" i="1"/>
  <c r="K55" i="1"/>
  <c r="H84" i="1"/>
  <c r="H31" i="1"/>
  <c r="K94" i="1"/>
  <c r="H114" i="1"/>
  <c r="H63" i="1"/>
  <c r="H113" i="1"/>
  <c r="H79" i="1"/>
  <c r="H60" i="1"/>
  <c r="H40" i="1"/>
  <c r="K116" i="1"/>
  <c r="K39" i="1"/>
  <c r="H76" i="1"/>
  <c r="H115" i="1"/>
  <c r="K78" i="1"/>
  <c r="H43" i="1"/>
  <c r="K110" i="1"/>
  <c r="K71" i="1"/>
  <c r="K108" i="1"/>
  <c r="K87" i="1"/>
  <c r="K64" i="1"/>
  <c r="H101" i="1"/>
  <c r="K80" i="1"/>
  <c r="K62" i="1"/>
  <c r="H44" i="1"/>
  <c r="H102" i="1"/>
  <c r="H72" i="1"/>
  <c r="H70" i="1"/>
  <c r="K42" i="1"/>
  <c r="K56" i="1"/>
  <c r="K86" i="1"/>
  <c r="K54" i="1"/>
  <c r="H117" i="1"/>
  <c r="K88" i="1"/>
  <c r="K104" i="1"/>
  <c r="K97" i="1"/>
  <c r="K89" i="1"/>
  <c r="K82" i="1"/>
  <c r="K74" i="1"/>
  <c r="K66" i="1"/>
  <c r="K58" i="1"/>
  <c r="K107" i="1"/>
  <c r="K100" i="1"/>
  <c r="K92" i="1"/>
  <c r="K85" i="1"/>
  <c r="K77" i="1"/>
  <c r="K69" i="1"/>
  <c r="K61" i="1"/>
  <c r="K53" i="1"/>
  <c r="H28" i="1"/>
  <c r="P27" i="1" l="1"/>
  <c r="S27" i="1"/>
  <c r="H27" i="1"/>
  <c r="K27" i="1"/>
</calcChain>
</file>

<file path=xl/sharedStrings.xml><?xml version="1.0" encoding="utf-8"?>
<sst xmlns="http://schemas.openxmlformats.org/spreadsheetml/2006/main" count="198" uniqueCount="136">
  <si>
    <t>(Teritorinės ligonių kasos pavadinimas)</t>
  </si>
  <si>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</si>
  <si>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</si>
  <si>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</si>
  <si>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</si>
  <si>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</si>
  <si>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</si>
  <si>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vnt.</t>
  </si>
  <si>
    <t>Eur</t>
  </si>
  <si>
    <t xml:space="preserve">Forma patvirtinta  </t>
  </si>
  <si>
    <t>Planuojama patikrinti per ataskaitinį laikotarpį*</t>
  </si>
  <si>
    <t>Informavimo paslauga</t>
  </si>
  <si>
    <t>ATRANKINĖS MAMOGRAFINĖS PATIKROS DĖL KRŪTIES VĖŽIO FINANSAVIMO PROGRAMOS VYKDYMO ATASKAITA</t>
  </si>
  <si>
    <t>(Atrankinės mamografinės patikros dėl krūties vėžio finansavimo programos vykdymo ataskaitos forma)</t>
  </si>
  <si>
    <t>Įvykdyta proc. (6/5 x 100 %)</t>
  </si>
  <si>
    <t>Įvykdyta proc. (9/5 x 100 %)</t>
  </si>
  <si>
    <t>Mamogramų atlikimo paslauga</t>
  </si>
  <si>
    <t>Mamogramų vertinimo paslauga</t>
  </si>
  <si>
    <t>Įvykdyta</t>
  </si>
  <si>
    <t>kodas 3902</t>
  </si>
  <si>
    <t>kodas 3903</t>
  </si>
  <si>
    <t>kodas 1960</t>
  </si>
  <si>
    <t>kodai 2048–2053</t>
  </si>
  <si>
    <r>
      <t>Siuntimo atlikti mamografijos tyrimą ir rezultatų įvertinimo</t>
    </r>
    <r>
      <rPr>
        <b/>
        <sz val="10"/>
        <color rgb="FF000000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paslauga</t>
    </r>
  </si>
  <si>
    <t>kodas 4533</t>
  </si>
  <si>
    <t>Įvykdyta proc. ((12+14)/5 x 100 %)</t>
  </si>
  <si>
    <t>proc. (17/5 x 100 %)</t>
  </si>
  <si>
    <t>Prie ASPĮ prirašytų 50–69 m. (imtinai) moterų skaičius (sausio 1 d. duomenimis)</t>
  </si>
  <si>
    <t>Mamogramų atlikimo paslauga (teikiama vykdant bandomąjį projektą)</t>
  </si>
  <si>
    <t xml:space="preserve">Valstybinės ligonių kasos prie </t>
  </si>
  <si>
    <t xml:space="preserve">Sveikatos apsaugos ministerijos direktoriaus </t>
  </si>
  <si>
    <t xml:space="preserve">2006 m. kovo 29 d. įsakymu Nr. 1K-43 </t>
  </si>
  <si>
    <t xml:space="preserve">(Valstybinės ligonių kasos prie  </t>
  </si>
  <si>
    <t xml:space="preserve">Sveikatos apsaugos ministerijos direktoriaus  </t>
  </si>
  <si>
    <t xml:space="preserve">2024 m. rugsėjo 23 d. įsakymo Nr. 1K-277 redakcija) </t>
  </si>
  <si>
    <t>Iš viso:</t>
  </si>
  <si>
    <t>VILNIAUS TERITORINĖ LIGONIŲ  KASA</t>
  </si>
  <si>
    <t>VILNIUS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</si>
  <si>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</si>
  <si>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</si>
  <si>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</si>
  <si>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</si>
  <si>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</si>
  <si>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</si>
  <si>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</si>
  <si>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</si>
  <si>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</si>
  <si>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</si>
  <si>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</si>
  <si>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</si>
  <si>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</si>
  <si>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</si>
  <si>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</si>
  <si>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</si>
  <si>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</si>
  <si>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Nacionalinis vėžio institutas</t>
  </si>
  <si>
    <t>-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</si>
  <si>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</si>
  <si>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</si>
  <si>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</si>
  <si>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</si>
  <si>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</si>
  <si>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</si>
  <si>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</si>
  <si>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</si>
  <si>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</si>
  <si>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</si>
  <si>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</si>
  <si>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UAB „Pagirių šiltnamiai“</t>
  </si>
  <si>
    <t>VšĮ Alytaus miesto savivaldybės pirminės sveikatos priežiūros centras</t>
  </si>
  <si>
    <t>UAB Reginos šeimos gydytojo centras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</si>
  <si>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</si>
  <si>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</si>
  <si>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</si>
  <si>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</si>
  <si>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</si>
  <si>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</si>
  <si>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</si>
  <si>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</si>
  <si>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</si>
  <si>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</si>
  <si>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</si>
  <si>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</si>
  <si>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</si>
  <si>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</si>
  <si>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</si>
  <si>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</si>
  <si>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</si>
  <si>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</si>
  <si>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</si>
  <si>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</si>
  <si>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</si>
  <si>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</si>
  <si>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Lietuvos kariuomenė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</si>
  <si>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</si>
  <si>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</si>
  <si>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</si>
  <si>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</si>
  <si>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</si>
  <si>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</si>
  <si>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</si>
  <si>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</si>
  <si>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</si>
  <si>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</si>
  <si>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</si>
  <si>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</si>
  <si>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</si>
  <si>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</si>
  <si>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</si>
  <si>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</si>
  <si>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</si>
  <si>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UAB „Mūsų šeimos klinika“</t>
  </si>
  <si>
    <t>UAB „Gilės“</t>
  </si>
  <si>
    <t>Integralios medicinos centras,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</si>
  <si>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</si>
  <si>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</si>
  <si>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</si>
  <si>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</si>
  <si>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UAB „Bendruomenės gydymo centras“</t>
  </si>
  <si>
    <t>IĮ Stanaičių šeimos klinika</t>
  </si>
  <si>
    <t>UAB „Unavita“</t>
  </si>
  <si>
    <t>UAB „Jašiūnų šeimos klinika“</t>
  </si>
  <si>
    <t>UAB „Baltic BioScience“</t>
  </si>
  <si>
    <t>Vaikų ir jaunimo klinika „Empatija“ UAB</t>
  </si>
  <si>
    <t>Addere UAB</t>
  </si>
  <si>
    <t>UAB „Tavo profilaktika“</t>
  </si>
  <si>
    <t>UAB „Omedica“</t>
  </si>
  <si>
    <t>UAB „RVL klinika“</t>
  </si>
  <si>
    <t>UAB Bendrystės klinika</t>
  </si>
  <si>
    <t>X</t>
  </si>
  <si>
    <t>2024 m. sausio–gruodžio mėn.</t>
  </si>
  <si>
    <t>UAB „Klinika RVK“</t>
  </si>
  <si>
    <t>VšĮ "Vilnelės šeimos klinika"</t>
  </si>
  <si>
    <t>kodai 4619–4620</t>
  </si>
  <si>
    <t>Mamogramų vertinimo paslauga (bandomasis projektas)</t>
  </si>
  <si>
    <t>2025-01-23 Nr. M-4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</si>
</sst>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4" fontId="6" fillId="3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W119"/>
  <sheetViews>
    <sheetView tabSelected="1" zoomScale="90" zoomScaleNormal="90" workbookViewId="0">
      <selection activeCell="C23" sqref="C23:C25"/>
    </sheetView>
  </sheetViews>
  <sheetFormatPr defaultRowHeight="15" x14ac:dyDescent="0.25"/>
  <cols>
    <col min="1" max="1" width="6" style="16" bestFit="1" customWidth="1"/>
    <col min="2" max="2" width="9.7109375" style="16" customWidth="1"/>
    <col min="3" max="3" width="30.85546875" style="17" customWidth="1"/>
    <col min="4" max="4" width="16" style="16" customWidth="1"/>
    <col min="5" max="5" width="13.42578125" style="16" customWidth="1"/>
    <col min="6" max="6" width="9.140625" style="16"/>
    <col min="7" max="7" width="10.42578125" style="16" customWidth="1"/>
    <col min="8" max="8" width="9.5703125" style="16" customWidth="1"/>
    <col min="9" max="9" width="11.5703125" style="16" customWidth="1"/>
    <col min="10" max="10" width="12.140625" style="16" customWidth="1"/>
    <col min="11" max="11" width="9.42578125" style="16" customWidth="1"/>
    <col min="12" max="12" width="9.140625" style="16"/>
    <col min="13" max="13" width="9.28515625" style="16" customWidth="1"/>
    <col min="14" max="14" width="9.85546875" style="16" customWidth="1"/>
    <col min="15" max="15" width="11" style="16" customWidth="1"/>
    <col min="16" max="20" width="10.85546875" style="16" customWidth="1"/>
    <col min="21" max="22" width="9.140625" style="16" customWidth="1"/>
    <col min="23" max="23" width="12.5703125" style="16" bestFit="1" customWidth="1"/>
    <col min="24" max="16384" width="9.140625" style="16"/>
  </cols>
  <sheetData>
    <row r="1" spans="1:22" ht="15.75" x14ac:dyDescent="0.25">
      <c r="O1" s="11" t="s">
        <v>9</v>
      </c>
      <c r="Q1" s="11"/>
      <c r="R1" s="11"/>
      <c r="S1" s="11"/>
      <c r="T1" s="11"/>
      <c r="U1" s="11"/>
      <c r="V1" s="11"/>
    </row>
    <row r="2" spans="1:22" ht="15.75" x14ac:dyDescent="0.25">
      <c r="O2" s="11" t="s">
        <v>29</v>
      </c>
      <c r="Q2" s="11"/>
      <c r="R2" s="11"/>
      <c r="S2" s="11"/>
      <c r="T2" s="11"/>
      <c r="U2" s="11"/>
      <c r="V2" s="11"/>
    </row>
    <row r="3" spans="1:22" ht="15.75" x14ac:dyDescent="0.25">
      <c r="O3" s="7" t="s">
        <v>30</v>
      </c>
      <c r="Q3" s="7"/>
      <c r="R3" s="7"/>
      <c r="S3" s="7"/>
      <c r="T3" s="7"/>
      <c r="U3" s="7"/>
      <c r="V3" s="7"/>
    </row>
    <row r="4" spans="1:22" ht="15.75" x14ac:dyDescent="0.25">
      <c r="O4" s="11" t="s">
        <v>31</v>
      </c>
      <c r="Q4" s="11"/>
      <c r="R4" s="11"/>
      <c r="S4" s="11"/>
      <c r="T4" s="11"/>
      <c r="U4" s="11"/>
      <c r="V4" s="11"/>
    </row>
    <row r="5" spans="1:22" ht="15.75" x14ac:dyDescent="0.25">
      <c r="O5" s="11" t="s">
        <v>32</v>
      </c>
      <c r="Q5" s="11"/>
      <c r="R5" s="11"/>
      <c r="S5" s="11"/>
      <c r="T5" s="11"/>
      <c r="U5" s="11"/>
      <c r="V5" s="11"/>
    </row>
    <row r="6" spans="1:22" ht="15.75" x14ac:dyDescent="0.25">
      <c r="O6" s="7" t="s">
        <v>33</v>
      </c>
      <c r="Q6" s="7"/>
      <c r="R6" s="7"/>
      <c r="S6" s="7"/>
      <c r="T6" s="7"/>
      <c r="U6" s="7"/>
      <c r="V6" s="17"/>
    </row>
    <row r="7" spans="1:22" ht="15.75" x14ac:dyDescent="0.25">
      <c r="O7" s="11" t="s">
        <v>34</v>
      </c>
      <c r="Q7" s="11"/>
      <c r="R7" s="11"/>
      <c r="S7" s="11"/>
      <c r="T7" s="7"/>
      <c r="U7" s="7"/>
      <c r="V7" s="17"/>
    </row>
    <row r="8" spans="1:22" x14ac:dyDescent="0.25">
      <c r="A8" s="1"/>
      <c r="B8" s="18"/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38"/>
      <c r="V8" s="38"/>
    </row>
    <row r="9" spans="1:22" x14ac:dyDescent="0.25">
      <c r="A9" s="39" t="s">
        <v>13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5"/>
      <c r="U9" s="5"/>
      <c r="V9" s="5"/>
    </row>
    <row r="10" spans="1:22" x14ac:dyDescent="0.25">
      <c r="A10" s="2"/>
      <c r="B10" s="18"/>
      <c r="C10" s="1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x14ac:dyDescent="0.25">
      <c r="A11" s="39" t="s">
        <v>36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"/>
      <c r="U11" s="4"/>
      <c r="V11" s="4"/>
    </row>
    <row r="12" spans="1:22" x14ac:dyDescent="0.25">
      <c r="A12" s="40" t="s">
        <v>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"/>
      <c r="U12" s="4"/>
      <c r="V12" s="4"/>
    </row>
    <row r="13" spans="1:22" x14ac:dyDescent="0.25">
      <c r="A13" s="3"/>
      <c r="B13" s="18"/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x14ac:dyDescent="0.25">
      <c r="A14" s="39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5"/>
      <c r="U14" s="5"/>
      <c r="V14" s="5"/>
    </row>
    <row r="15" spans="1:22" x14ac:dyDescent="0.25">
      <c r="A15" s="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x14ac:dyDescent="0.25">
      <c r="A16" s="32" t="s">
        <v>130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6"/>
      <c r="U16" s="6"/>
      <c r="V16" s="6"/>
    </row>
    <row r="17" spans="1:23" x14ac:dyDescent="0.25">
      <c r="A17" s="33" t="s">
        <v>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6"/>
      <c r="U17" s="6"/>
      <c r="V17" s="6"/>
    </row>
    <row r="18" spans="1:23" x14ac:dyDescent="0.25">
      <c r="A18" s="32" t="s">
        <v>135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6"/>
      <c r="U18" s="6"/>
      <c r="V18" s="6"/>
    </row>
    <row r="19" spans="1:23" x14ac:dyDescent="0.25">
      <c r="A19" s="33" t="s">
        <v>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6"/>
      <c r="U19" s="6"/>
      <c r="V19" s="6"/>
    </row>
    <row r="20" spans="1:23" x14ac:dyDescent="0.25">
      <c r="A20" s="32" t="s">
        <v>37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6"/>
      <c r="U20" s="6"/>
      <c r="V20" s="6"/>
    </row>
    <row r="21" spans="1:23" x14ac:dyDescent="0.25">
      <c r="A21" s="33" t="s">
        <v>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6"/>
      <c r="U21" s="6"/>
      <c r="V21" s="6"/>
    </row>
    <row r="22" spans="1:23" x14ac:dyDescent="0.25">
      <c r="A22" s="4"/>
      <c r="B22" s="18"/>
      <c r="C22" s="1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T22" s="18"/>
      <c r="U22" s="18"/>
      <c r="V22" s="18"/>
    </row>
    <row r="23" spans="1:23" ht="46.35" customHeight="1" x14ac:dyDescent="0.25">
      <c r="A23" s="34" t="s">
        <v>4</v>
      </c>
      <c r="B23" s="34" t="s">
        <v>5</v>
      </c>
      <c r="C23" s="34" t="s">
        <v>6</v>
      </c>
      <c r="D23" s="35" t="s">
        <v>27</v>
      </c>
      <c r="E23" s="34" t="s">
        <v>10</v>
      </c>
      <c r="F23" s="34" t="s">
        <v>11</v>
      </c>
      <c r="G23" s="34"/>
      <c r="H23" s="34" t="s">
        <v>14</v>
      </c>
      <c r="I23" s="34" t="s">
        <v>23</v>
      </c>
      <c r="J23" s="34"/>
      <c r="K23" s="34" t="s">
        <v>15</v>
      </c>
      <c r="L23" s="34" t="s">
        <v>16</v>
      </c>
      <c r="M23" s="34"/>
      <c r="N23" s="34" t="s">
        <v>28</v>
      </c>
      <c r="O23" s="34"/>
      <c r="P23" s="34" t="s">
        <v>25</v>
      </c>
      <c r="Q23" s="41" t="s">
        <v>17</v>
      </c>
      <c r="R23" s="42"/>
      <c r="S23" s="8" t="s">
        <v>18</v>
      </c>
      <c r="T23" s="41" t="s">
        <v>134</v>
      </c>
      <c r="U23" s="42"/>
      <c r="V23" s="8" t="s">
        <v>18</v>
      </c>
    </row>
    <row r="24" spans="1:23" ht="26.25" customHeight="1" x14ac:dyDescent="0.25">
      <c r="A24" s="34"/>
      <c r="B24" s="34"/>
      <c r="C24" s="34"/>
      <c r="D24" s="36"/>
      <c r="E24" s="34"/>
      <c r="F24" s="34" t="s">
        <v>19</v>
      </c>
      <c r="G24" s="34"/>
      <c r="H24" s="34"/>
      <c r="I24" s="34" t="s">
        <v>20</v>
      </c>
      <c r="J24" s="34"/>
      <c r="K24" s="34"/>
      <c r="L24" s="34" t="s">
        <v>21</v>
      </c>
      <c r="M24" s="34"/>
      <c r="N24" s="34" t="s">
        <v>24</v>
      </c>
      <c r="O24" s="34"/>
      <c r="P24" s="34"/>
      <c r="Q24" s="41" t="s">
        <v>22</v>
      </c>
      <c r="R24" s="42"/>
      <c r="S24" s="34" t="s">
        <v>26</v>
      </c>
      <c r="T24" s="41" t="s">
        <v>133</v>
      </c>
      <c r="U24" s="42"/>
      <c r="V24" s="34"/>
    </row>
    <row r="25" spans="1:23" x14ac:dyDescent="0.25">
      <c r="A25" s="34"/>
      <c r="B25" s="34"/>
      <c r="C25" s="34"/>
      <c r="D25" s="37"/>
      <c r="E25" s="34"/>
      <c r="F25" s="8" t="s">
        <v>7</v>
      </c>
      <c r="G25" s="8" t="s">
        <v>8</v>
      </c>
      <c r="H25" s="34"/>
      <c r="I25" s="8" t="s">
        <v>7</v>
      </c>
      <c r="J25" s="8" t="s">
        <v>8</v>
      </c>
      <c r="K25" s="34"/>
      <c r="L25" s="8" t="s">
        <v>7</v>
      </c>
      <c r="M25" s="8" t="s">
        <v>8</v>
      </c>
      <c r="N25" s="8" t="s">
        <v>7</v>
      </c>
      <c r="O25" s="8" t="s">
        <v>8</v>
      </c>
      <c r="P25" s="34"/>
      <c r="Q25" s="8" t="s">
        <v>7</v>
      </c>
      <c r="R25" s="8" t="s">
        <v>8</v>
      </c>
      <c r="S25" s="34"/>
      <c r="T25" s="8" t="s">
        <v>7</v>
      </c>
      <c r="U25" s="8" t="s">
        <v>8</v>
      </c>
      <c r="V25" s="34"/>
    </row>
    <row r="26" spans="1:23" x14ac:dyDescent="0.25">
      <c r="A26" s="8">
        <v>1</v>
      </c>
      <c r="B26" s="8">
        <v>2</v>
      </c>
      <c r="C26" s="8">
        <v>3</v>
      </c>
      <c r="D26" s="8">
        <v>4</v>
      </c>
      <c r="E26" s="8">
        <v>5</v>
      </c>
      <c r="F26" s="8">
        <v>6</v>
      </c>
      <c r="G26" s="8">
        <v>7</v>
      </c>
      <c r="H26" s="8">
        <v>8</v>
      </c>
      <c r="I26" s="8">
        <v>9</v>
      </c>
      <c r="J26" s="8">
        <v>10</v>
      </c>
      <c r="K26" s="8">
        <v>11</v>
      </c>
      <c r="L26" s="8">
        <v>12</v>
      </c>
      <c r="M26" s="8">
        <v>13</v>
      </c>
      <c r="N26" s="8">
        <v>14</v>
      </c>
      <c r="O26" s="8">
        <v>15</v>
      </c>
      <c r="P26" s="8">
        <v>16</v>
      </c>
      <c r="Q26" s="8">
        <v>17</v>
      </c>
      <c r="R26" s="8">
        <v>18</v>
      </c>
      <c r="S26" s="8">
        <v>19</v>
      </c>
      <c r="T26" s="8">
        <v>20</v>
      </c>
      <c r="U26" s="8">
        <v>21</v>
      </c>
      <c r="V26" s="8">
        <v>22</v>
      </c>
    </row>
    <row r="27" spans="1:23" s="20" customFormat="1" x14ac:dyDescent="0.25">
      <c r="A27" s="21"/>
      <c r="B27" s="22"/>
      <c r="C27" s="23" t="s">
        <v>35</v>
      </c>
      <c r="D27" s="24">
        <f>SUM(D28:D119)</f>
        <v>143631</v>
      </c>
      <c r="E27" s="24">
        <f t="shared" ref="E27:G27" si="0">SUM(E28:E119)</f>
        <v>71815.5</v>
      </c>
      <c r="F27" s="24">
        <f t="shared" si="0"/>
        <v>52700</v>
      </c>
      <c r="G27" s="28">
        <f t="shared" si="0"/>
        <v>158429.24999999997</v>
      </c>
      <c r="H27" s="25">
        <f>+F27/E27</f>
        <v>0.73382487067555058</v>
      </c>
      <c r="I27" s="24">
        <f>SUM(I28:I119)</f>
        <v>41703</v>
      </c>
      <c r="J27" s="28">
        <f>SUM(J28:J119)</f>
        <v>202984.07000000012</v>
      </c>
      <c r="K27" s="25">
        <f>+I27/E27</f>
        <v>0.58069636777575873</v>
      </c>
      <c r="L27" s="24">
        <f>SUM(L28:L119)</f>
        <v>42173</v>
      </c>
      <c r="M27" s="28">
        <f t="shared" ref="M27:O27" si="1">SUM(M28:M119)</f>
        <v>772902.96</v>
      </c>
      <c r="N27" s="24">
        <f t="shared" si="1"/>
        <v>3351</v>
      </c>
      <c r="O27" s="28">
        <f t="shared" si="1"/>
        <v>63894.719999999994</v>
      </c>
      <c r="P27" s="25">
        <f>+(L27+N27)/E27</f>
        <v>0.63390215204238642</v>
      </c>
      <c r="Q27" s="24">
        <f>SUM(Q28:Q119)</f>
        <v>37136</v>
      </c>
      <c r="R27" s="28">
        <f>SUM(R28:R119)</f>
        <v>632786.50999999989</v>
      </c>
      <c r="S27" s="25">
        <f>+Q27/E27</f>
        <v>0.51710285384074473</v>
      </c>
      <c r="T27" s="24">
        <f>SUM(T28:T119)</f>
        <v>159</v>
      </c>
      <c r="U27" s="28">
        <f>SUM(U28:U119)</f>
        <v>2856.94</v>
      </c>
      <c r="V27" s="25"/>
      <c r="W27" s="27"/>
    </row>
    <row r="28" spans="1:23" ht="25.5" x14ac:dyDescent="0.25">
      <c r="A28" s="8">
        <v>1</v>
      </c>
      <c r="B28" s="8">
        <v>77</v>
      </c>
      <c r="C28" s="12" t="s">
        <v>38</v>
      </c>
      <c r="D28" s="13">
        <v>2504</v>
      </c>
      <c r="E28" s="13">
        <f>+D28/2</f>
        <v>1252</v>
      </c>
      <c r="F28" s="9">
        <v>848</v>
      </c>
      <c r="G28" s="29">
        <v>2534.33</v>
      </c>
      <c r="H28" s="14">
        <f t="shared" ref="H28:H90" si="2">+F28/E28</f>
        <v>0.67731629392971249</v>
      </c>
      <c r="I28" s="9">
        <v>651</v>
      </c>
      <c r="J28" s="29">
        <v>3156.01</v>
      </c>
      <c r="K28" s="14">
        <f t="shared" ref="K28:K90" si="3">+I28/E28</f>
        <v>0.51996805111821087</v>
      </c>
      <c r="L28" s="9"/>
      <c r="M28" s="29"/>
      <c r="N28" s="9"/>
      <c r="O28" s="29"/>
      <c r="P28" s="15"/>
      <c r="Q28" s="10"/>
      <c r="R28" s="30"/>
      <c r="S28" s="10"/>
      <c r="T28" s="10"/>
      <c r="U28" s="30"/>
      <c r="V28" s="10"/>
    </row>
    <row r="29" spans="1:23" ht="25.5" x14ac:dyDescent="0.25">
      <c r="A29" s="8">
        <v>2</v>
      </c>
      <c r="B29" s="8">
        <v>79</v>
      </c>
      <c r="C29" s="12" t="s">
        <v>39</v>
      </c>
      <c r="D29" s="13">
        <v>2781</v>
      </c>
      <c r="E29" s="13">
        <f t="shared" ref="E29:E92" si="4">+D29/2</f>
        <v>1390.5</v>
      </c>
      <c r="F29" s="9">
        <v>951</v>
      </c>
      <c r="G29" s="29">
        <v>2851.9600000000005</v>
      </c>
      <c r="H29" s="14">
        <f t="shared" si="2"/>
        <v>0.68392664509169365</v>
      </c>
      <c r="I29" s="9">
        <v>795</v>
      </c>
      <c r="J29" s="29">
        <v>3873.6499999999992</v>
      </c>
      <c r="K29" s="14">
        <f t="shared" si="3"/>
        <v>0.57173678532901839</v>
      </c>
      <c r="L29" s="9"/>
      <c r="M29" s="29"/>
      <c r="N29" s="9"/>
      <c r="O29" s="29"/>
      <c r="P29" s="15"/>
      <c r="Q29" s="10"/>
      <c r="R29" s="30"/>
      <c r="S29" s="10"/>
      <c r="T29" s="10"/>
      <c r="U29" s="30"/>
      <c r="V29" s="10"/>
      <c r="W29" s="31"/>
    </row>
    <row r="30" spans="1:23" x14ac:dyDescent="0.25">
      <c r="A30" s="8">
        <v>3</v>
      </c>
      <c r="B30" s="8">
        <v>82</v>
      </c>
      <c r="C30" s="12" t="s">
        <v>40</v>
      </c>
      <c r="D30" s="13">
        <v>7406</v>
      </c>
      <c r="E30" s="13">
        <f t="shared" si="4"/>
        <v>3703</v>
      </c>
      <c r="F30" s="9">
        <v>3288</v>
      </c>
      <c r="G30" s="29">
        <v>9858.23</v>
      </c>
      <c r="H30" s="14">
        <f t="shared" si="2"/>
        <v>0.88792870645422628</v>
      </c>
      <c r="I30" s="9">
        <v>2192</v>
      </c>
      <c r="J30" s="29">
        <v>10712.88</v>
      </c>
      <c r="K30" s="14">
        <f t="shared" si="3"/>
        <v>0.59195247096948422</v>
      </c>
      <c r="L30" s="9"/>
      <c r="M30" s="29"/>
      <c r="N30" s="9"/>
      <c r="O30" s="29"/>
      <c r="P30" s="15"/>
      <c r="Q30" s="10"/>
      <c r="R30" s="30"/>
      <c r="S30" s="10"/>
      <c r="T30" s="10"/>
      <c r="U30" s="30"/>
      <c r="V30" s="10"/>
    </row>
    <row r="31" spans="1:23" x14ac:dyDescent="0.25">
      <c r="A31" s="8">
        <v>4</v>
      </c>
      <c r="B31" s="8">
        <v>91</v>
      </c>
      <c r="C31" s="12" t="s">
        <v>41</v>
      </c>
      <c r="D31" s="13">
        <v>11025</v>
      </c>
      <c r="E31" s="13">
        <f t="shared" si="4"/>
        <v>5512.5</v>
      </c>
      <c r="F31" s="9">
        <v>4980</v>
      </c>
      <c r="G31" s="29">
        <v>14858.55</v>
      </c>
      <c r="H31" s="14">
        <f t="shared" si="2"/>
        <v>0.90340136054421771</v>
      </c>
      <c r="I31" s="9">
        <v>4417</v>
      </c>
      <c r="J31" s="29">
        <v>21484.199999999997</v>
      </c>
      <c r="K31" s="14">
        <f t="shared" si="3"/>
        <v>0.80126984126984124</v>
      </c>
      <c r="L31" s="9">
        <v>1210</v>
      </c>
      <c r="M31" s="29">
        <v>22939.200000000001</v>
      </c>
      <c r="N31" s="9"/>
      <c r="O31" s="29"/>
      <c r="P31" s="15" t="s">
        <v>129</v>
      </c>
      <c r="Q31" s="10">
        <v>1198</v>
      </c>
      <c r="R31" s="30">
        <v>21101.18</v>
      </c>
      <c r="S31" s="10" t="s">
        <v>129</v>
      </c>
      <c r="T31" s="10"/>
      <c r="U31" s="30"/>
      <c r="V31" s="10"/>
    </row>
    <row r="32" spans="1:23" x14ac:dyDescent="0.25">
      <c r="A32" s="8">
        <v>5</v>
      </c>
      <c r="B32" s="8">
        <v>92</v>
      </c>
      <c r="C32" s="12" t="s">
        <v>42</v>
      </c>
      <c r="D32" s="13">
        <v>12416</v>
      </c>
      <c r="E32" s="13">
        <f t="shared" si="4"/>
        <v>6208</v>
      </c>
      <c r="F32" s="9">
        <v>3866</v>
      </c>
      <c r="G32" s="29">
        <v>11603.109999999999</v>
      </c>
      <c r="H32" s="14">
        <f t="shared" si="2"/>
        <v>0.62274484536082475</v>
      </c>
      <c r="I32" s="9">
        <v>4359</v>
      </c>
      <c r="J32" s="29">
        <v>21154.720000000001</v>
      </c>
      <c r="K32" s="14">
        <f t="shared" si="3"/>
        <v>0.70215850515463918</v>
      </c>
      <c r="L32" s="9">
        <v>6590</v>
      </c>
      <c r="M32" s="29">
        <v>121041</v>
      </c>
      <c r="N32" s="9"/>
      <c r="O32" s="29"/>
      <c r="P32" s="15" t="s">
        <v>129</v>
      </c>
      <c r="Q32" s="10">
        <v>6674</v>
      </c>
      <c r="R32" s="30">
        <v>113844.38999999998</v>
      </c>
      <c r="S32" s="10" t="s">
        <v>129</v>
      </c>
      <c r="T32" s="10"/>
      <c r="U32" s="30"/>
      <c r="V32" s="10"/>
    </row>
    <row r="33" spans="1:22" x14ac:dyDescent="0.25">
      <c r="A33" s="8">
        <v>6</v>
      </c>
      <c r="B33" s="8">
        <v>94</v>
      </c>
      <c r="C33" s="12" t="s">
        <v>43</v>
      </c>
      <c r="D33" s="13">
        <v>17474</v>
      </c>
      <c r="E33" s="13">
        <f t="shared" si="4"/>
        <v>8737</v>
      </c>
      <c r="F33" s="9">
        <v>8338</v>
      </c>
      <c r="G33" s="29">
        <v>25265.730000000003</v>
      </c>
      <c r="H33" s="14">
        <f t="shared" si="2"/>
        <v>0.95433215062378396</v>
      </c>
      <c r="I33" s="9">
        <v>6009</v>
      </c>
      <c r="J33" s="29">
        <v>29334.559999999998</v>
      </c>
      <c r="K33" s="14">
        <f t="shared" si="3"/>
        <v>0.68776467895158522</v>
      </c>
      <c r="L33" s="9">
        <v>6699</v>
      </c>
      <c r="M33" s="29">
        <v>122044.20000000001</v>
      </c>
      <c r="N33" s="9">
        <v>1681</v>
      </c>
      <c r="O33" s="29">
        <v>32431.559999999998</v>
      </c>
      <c r="P33" s="15" t="s">
        <v>129</v>
      </c>
      <c r="Q33" s="10">
        <v>111</v>
      </c>
      <c r="R33" s="30">
        <v>2026.8600000000001</v>
      </c>
      <c r="S33" s="10" t="s">
        <v>129</v>
      </c>
      <c r="T33" s="10">
        <v>1</v>
      </c>
      <c r="U33" s="30">
        <v>18.260000000000002</v>
      </c>
      <c r="V33" s="10" t="s">
        <v>129</v>
      </c>
    </row>
    <row r="34" spans="1:22" x14ac:dyDescent="0.25">
      <c r="A34" s="8">
        <v>7</v>
      </c>
      <c r="B34" s="8">
        <v>96</v>
      </c>
      <c r="C34" s="12" t="s">
        <v>44</v>
      </c>
      <c r="D34" s="13">
        <v>11229</v>
      </c>
      <c r="E34" s="13">
        <f t="shared" si="4"/>
        <v>5614.5</v>
      </c>
      <c r="F34" s="9">
        <v>4498</v>
      </c>
      <c r="G34" s="29">
        <v>13493.83</v>
      </c>
      <c r="H34" s="14">
        <f t="shared" si="2"/>
        <v>0.80113990560156734</v>
      </c>
      <c r="I34" s="9">
        <v>4742</v>
      </c>
      <c r="J34" s="29">
        <v>23012.659999999996</v>
      </c>
      <c r="K34" s="14">
        <f t="shared" si="3"/>
        <v>0.84459880666132336</v>
      </c>
      <c r="L34" s="9">
        <v>8627</v>
      </c>
      <c r="M34" s="29">
        <v>157995.12</v>
      </c>
      <c r="N34" s="9"/>
      <c r="O34" s="29"/>
      <c r="P34" s="15" t="s">
        <v>129</v>
      </c>
      <c r="Q34" s="10">
        <v>8653</v>
      </c>
      <c r="R34" s="30">
        <v>146785.12999999998</v>
      </c>
      <c r="S34" s="10" t="s">
        <v>129</v>
      </c>
      <c r="T34" s="10"/>
      <c r="U34" s="30"/>
      <c r="V34" s="10"/>
    </row>
    <row r="35" spans="1:22" x14ac:dyDescent="0.25">
      <c r="A35" s="8">
        <v>8</v>
      </c>
      <c r="B35" s="8">
        <v>97</v>
      </c>
      <c r="C35" s="12" t="s">
        <v>45</v>
      </c>
      <c r="D35" s="13">
        <v>6915</v>
      </c>
      <c r="E35" s="13">
        <f t="shared" si="4"/>
        <v>3457.5</v>
      </c>
      <c r="F35" s="9">
        <v>2198</v>
      </c>
      <c r="G35" s="29">
        <v>6571.079999999999</v>
      </c>
      <c r="H35" s="14">
        <f t="shared" si="2"/>
        <v>0.63571945046999279</v>
      </c>
      <c r="I35" s="9">
        <v>1496</v>
      </c>
      <c r="J35" s="29">
        <v>7252.35</v>
      </c>
      <c r="K35" s="14">
        <f t="shared" si="3"/>
        <v>0.43268257411424438</v>
      </c>
      <c r="L35" s="9"/>
      <c r="M35" s="29"/>
      <c r="N35" s="9"/>
      <c r="O35" s="29"/>
      <c r="P35" s="15"/>
      <c r="Q35" s="10"/>
      <c r="R35" s="30"/>
      <c r="S35" s="10"/>
      <c r="T35" s="10"/>
      <c r="U35" s="30"/>
      <c r="V35" s="10"/>
    </row>
    <row r="36" spans="1:22" ht="25.5" x14ac:dyDescent="0.25">
      <c r="A36" s="8">
        <v>9</v>
      </c>
      <c r="B36" s="8">
        <v>99</v>
      </c>
      <c r="C36" s="12" t="s">
        <v>46</v>
      </c>
      <c r="D36" s="13">
        <v>2045</v>
      </c>
      <c r="E36" s="13">
        <f t="shared" si="4"/>
        <v>1022.5</v>
      </c>
      <c r="F36" s="9">
        <v>805</v>
      </c>
      <c r="G36" s="29">
        <v>2448.0499999999997</v>
      </c>
      <c r="H36" s="14">
        <f t="shared" si="2"/>
        <v>0.78728606356968212</v>
      </c>
      <c r="I36" s="9">
        <v>614</v>
      </c>
      <c r="J36" s="29">
        <v>3005.8399999999997</v>
      </c>
      <c r="K36" s="14">
        <f t="shared" si="3"/>
        <v>0.60048899755501217</v>
      </c>
      <c r="L36" s="9">
        <v>281</v>
      </c>
      <c r="M36" s="29">
        <v>5126.0400000000081</v>
      </c>
      <c r="N36" s="9">
        <v>374</v>
      </c>
      <c r="O36" s="29">
        <v>7096.6799999999967</v>
      </c>
      <c r="P36" s="15" t="s">
        <v>129</v>
      </c>
      <c r="Q36" s="10">
        <v>571</v>
      </c>
      <c r="R36" s="30">
        <v>9821.8099999999395</v>
      </c>
      <c r="S36" s="10" t="s">
        <v>129</v>
      </c>
      <c r="T36" s="10">
        <v>85</v>
      </c>
      <c r="U36" s="30">
        <v>1537.6000000000001</v>
      </c>
      <c r="V36" s="10" t="s">
        <v>129</v>
      </c>
    </row>
    <row r="37" spans="1:22" x14ac:dyDescent="0.25">
      <c r="A37" s="8">
        <v>10</v>
      </c>
      <c r="B37" s="8">
        <v>100</v>
      </c>
      <c r="C37" s="12" t="s">
        <v>47</v>
      </c>
      <c r="D37" s="13">
        <v>10249</v>
      </c>
      <c r="E37" s="13">
        <f t="shared" si="4"/>
        <v>5124.5</v>
      </c>
      <c r="F37" s="9">
        <v>3540</v>
      </c>
      <c r="G37" s="29">
        <v>10668.15</v>
      </c>
      <c r="H37" s="14">
        <f t="shared" si="2"/>
        <v>0.69079910235144892</v>
      </c>
      <c r="I37" s="9">
        <v>2890</v>
      </c>
      <c r="J37" s="29">
        <v>14101.399999999992</v>
      </c>
      <c r="K37" s="14">
        <f t="shared" si="3"/>
        <v>0.56395745926431851</v>
      </c>
      <c r="L37" s="9"/>
      <c r="M37" s="29"/>
      <c r="N37" s="9"/>
      <c r="O37" s="29"/>
      <c r="P37" s="15"/>
      <c r="Q37" s="10"/>
      <c r="R37" s="30"/>
      <c r="S37" s="10"/>
      <c r="T37" s="10"/>
      <c r="U37" s="30"/>
      <c r="V37" s="10"/>
    </row>
    <row r="38" spans="1:22" ht="25.5" x14ac:dyDescent="0.25">
      <c r="A38" s="8">
        <v>11</v>
      </c>
      <c r="B38" s="8">
        <v>101</v>
      </c>
      <c r="C38" s="12" t="s">
        <v>48</v>
      </c>
      <c r="D38" s="13">
        <v>440</v>
      </c>
      <c r="E38" s="13">
        <f t="shared" si="4"/>
        <v>220</v>
      </c>
      <c r="F38" s="9">
        <v>80</v>
      </c>
      <c r="G38" s="29">
        <v>238.3</v>
      </c>
      <c r="H38" s="14">
        <f t="shared" si="2"/>
        <v>0.36363636363636365</v>
      </c>
      <c r="I38" s="9">
        <v>47</v>
      </c>
      <c r="J38" s="29">
        <v>226.77000000000004</v>
      </c>
      <c r="K38" s="14">
        <f t="shared" si="3"/>
        <v>0.21363636363636362</v>
      </c>
      <c r="L38" s="9"/>
      <c r="M38" s="29"/>
      <c r="N38" s="9"/>
      <c r="O38" s="29"/>
      <c r="P38" s="15"/>
      <c r="Q38" s="10"/>
      <c r="R38" s="30"/>
      <c r="S38" s="10"/>
      <c r="T38" s="10"/>
      <c r="U38" s="30"/>
      <c r="V38" s="10"/>
    </row>
    <row r="39" spans="1:22" ht="25.5" x14ac:dyDescent="0.25">
      <c r="A39" s="8">
        <v>12</v>
      </c>
      <c r="B39" s="8">
        <v>102</v>
      </c>
      <c r="C39" s="12" t="s">
        <v>49</v>
      </c>
      <c r="D39" s="13">
        <v>1876</v>
      </c>
      <c r="E39" s="13">
        <f t="shared" si="4"/>
        <v>938</v>
      </c>
      <c r="F39" s="9">
        <v>632</v>
      </c>
      <c r="G39" s="29">
        <v>1943.2200000000003</v>
      </c>
      <c r="H39" s="14">
        <f t="shared" si="2"/>
        <v>0.67377398720682302</v>
      </c>
      <c r="I39" s="9">
        <v>266</v>
      </c>
      <c r="J39" s="29">
        <v>1290.5399999999997</v>
      </c>
      <c r="K39" s="14">
        <f t="shared" si="3"/>
        <v>0.28358208955223879</v>
      </c>
      <c r="L39" s="9"/>
      <c r="M39" s="29"/>
      <c r="N39" s="9"/>
      <c r="O39" s="29"/>
      <c r="P39" s="15"/>
      <c r="Q39" s="10"/>
      <c r="R39" s="30"/>
      <c r="S39" s="10"/>
      <c r="T39" s="10"/>
      <c r="U39" s="30"/>
      <c r="V39" s="10"/>
    </row>
    <row r="40" spans="1:22" x14ac:dyDescent="0.25">
      <c r="A40" s="8">
        <v>13</v>
      </c>
      <c r="B40" s="8">
        <v>104</v>
      </c>
      <c r="C40" s="12" t="s">
        <v>50</v>
      </c>
      <c r="D40" s="13">
        <v>995</v>
      </c>
      <c r="E40" s="13">
        <f t="shared" si="4"/>
        <v>497.5</v>
      </c>
      <c r="F40" s="9">
        <v>376</v>
      </c>
      <c r="G40" s="29">
        <v>1124.71</v>
      </c>
      <c r="H40" s="14">
        <f t="shared" si="2"/>
        <v>0.7557788944723618</v>
      </c>
      <c r="I40" s="9">
        <v>225</v>
      </c>
      <c r="J40" s="29">
        <v>1088</v>
      </c>
      <c r="K40" s="14">
        <f t="shared" si="3"/>
        <v>0.45226130653266333</v>
      </c>
      <c r="L40" s="9"/>
      <c r="M40" s="29"/>
      <c r="N40" s="9"/>
      <c r="O40" s="29"/>
      <c r="P40" s="15"/>
      <c r="Q40" s="10"/>
      <c r="R40" s="30"/>
      <c r="S40" s="10"/>
      <c r="T40" s="10"/>
      <c r="U40" s="30"/>
      <c r="V40" s="10"/>
    </row>
    <row r="41" spans="1:22" ht="25.5" x14ac:dyDescent="0.25">
      <c r="A41" s="8">
        <v>14</v>
      </c>
      <c r="B41" s="8">
        <v>108</v>
      </c>
      <c r="C41" s="12" t="s">
        <v>51</v>
      </c>
      <c r="D41" s="13">
        <v>1316</v>
      </c>
      <c r="E41" s="13">
        <f t="shared" si="4"/>
        <v>658</v>
      </c>
      <c r="F41" s="9">
        <v>574</v>
      </c>
      <c r="G41" s="29">
        <v>1724.04</v>
      </c>
      <c r="H41" s="14">
        <f t="shared" si="2"/>
        <v>0.87234042553191493</v>
      </c>
      <c r="I41" s="9">
        <v>239</v>
      </c>
      <c r="J41" s="29">
        <v>1170.6399999999999</v>
      </c>
      <c r="K41" s="14">
        <f t="shared" si="3"/>
        <v>0.36322188449848025</v>
      </c>
      <c r="L41" s="9"/>
      <c r="M41" s="29"/>
      <c r="N41" s="9"/>
      <c r="O41" s="29"/>
      <c r="P41" s="15"/>
      <c r="Q41" s="10"/>
      <c r="R41" s="30"/>
      <c r="S41" s="10"/>
      <c r="T41" s="10"/>
      <c r="U41" s="30"/>
      <c r="V41" s="10"/>
    </row>
    <row r="42" spans="1:22" ht="25.5" x14ac:dyDescent="0.25">
      <c r="A42" s="8">
        <v>15</v>
      </c>
      <c r="B42" s="8">
        <v>109</v>
      </c>
      <c r="C42" s="12" t="s">
        <v>52</v>
      </c>
      <c r="D42" s="13">
        <v>4012</v>
      </c>
      <c r="E42" s="13">
        <f t="shared" si="4"/>
        <v>2006</v>
      </c>
      <c r="F42" s="9">
        <v>1526</v>
      </c>
      <c r="G42" s="29">
        <v>4567.21</v>
      </c>
      <c r="H42" s="14">
        <f t="shared" si="2"/>
        <v>0.76071784646061813</v>
      </c>
      <c r="I42" s="9">
        <v>1226</v>
      </c>
      <c r="J42" s="29">
        <v>5963.56</v>
      </c>
      <c r="K42" s="14">
        <f t="shared" si="3"/>
        <v>0.61116650049850452</v>
      </c>
      <c r="L42" s="9"/>
      <c r="M42" s="29"/>
      <c r="N42" s="9"/>
      <c r="O42" s="29"/>
      <c r="P42" s="15"/>
      <c r="Q42" s="10"/>
      <c r="R42" s="30"/>
      <c r="S42" s="10"/>
      <c r="T42" s="10"/>
      <c r="U42" s="30"/>
      <c r="V42" s="10"/>
    </row>
    <row r="43" spans="1:22" ht="25.5" x14ac:dyDescent="0.25">
      <c r="A43" s="8">
        <v>16</v>
      </c>
      <c r="B43" s="8">
        <v>158</v>
      </c>
      <c r="C43" s="12" t="s">
        <v>53</v>
      </c>
      <c r="D43" s="13">
        <v>1606</v>
      </c>
      <c r="E43" s="13">
        <f t="shared" si="4"/>
        <v>803</v>
      </c>
      <c r="F43" s="9">
        <v>441</v>
      </c>
      <c r="G43" s="29">
        <v>1320.6100000000001</v>
      </c>
      <c r="H43" s="14">
        <f t="shared" si="2"/>
        <v>0.54919053549190533</v>
      </c>
      <c r="I43" s="9">
        <v>424</v>
      </c>
      <c r="J43" s="29">
        <v>2053.92</v>
      </c>
      <c r="K43" s="14">
        <f t="shared" si="3"/>
        <v>0.52801992528019925</v>
      </c>
      <c r="L43" s="9"/>
      <c r="M43" s="29"/>
      <c r="N43" s="9"/>
      <c r="O43" s="29"/>
      <c r="P43" s="15"/>
      <c r="Q43" s="10"/>
      <c r="R43" s="30"/>
      <c r="S43" s="10"/>
      <c r="T43" s="10"/>
      <c r="U43" s="30"/>
      <c r="V43" s="10"/>
    </row>
    <row r="44" spans="1:22" x14ac:dyDescent="0.25">
      <c r="A44" s="8">
        <v>17</v>
      </c>
      <c r="B44" s="8">
        <v>160</v>
      </c>
      <c r="C44" s="12" t="s">
        <v>54</v>
      </c>
      <c r="D44" s="13">
        <v>659</v>
      </c>
      <c r="E44" s="13">
        <f t="shared" si="4"/>
        <v>329.5</v>
      </c>
      <c r="F44" s="9">
        <v>153</v>
      </c>
      <c r="G44" s="29">
        <v>459.63</v>
      </c>
      <c r="H44" s="14">
        <f t="shared" si="2"/>
        <v>0.46433990895295901</v>
      </c>
      <c r="I44" s="9">
        <v>117</v>
      </c>
      <c r="J44" s="29">
        <v>570.67999999999995</v>
      </c>
      <c r="K44" s="14">
        <f t="shared" si="3"/>
        <v>0.3550834597875569</v>
      </c>
      <c r="L44" s="9"/>
      <c r="M44" s="29"/>
      <c r="N44" s="9"/>
      <c r="O44" s="29"/>
      <c r="P44" s="15"/>
      <c r="Q44" s="10"/>
      <c r="R44" s="30"/>
      <c r="S44" s="10"/>
      <c r="T44" s="10"/>
      <c r="U44" s="30"/>
      <c r="V44" s="10"/>
    </row>
    <row r="45" spans="1:22" x14ac:dyDescent="0.25">
      <c r="A45" s="8">
        <v>18</v>
      </c>
      <c r="B45" s="8">
        <v>353</v>
      </c>
      <c r="C45" s="12" t="s">
        <v>55</v>
      </c>
      <c r="D45" s="13" t="s">
        <v>56</v>
      </c>
      <c r="E45" s="13" t="s">
        <v>56</v>
      </c>
      <c r="F45" s="9"/>
      <c r="G45" s="29"/>
      <c r="H45" s="15" t="s">
        <v>56</v>
      </c>
      <c r="I45" s="9"/>
      <c r="J45" s="29"/>
      <c r="K45" s="15" t="s">
        <v>56</v>
      </c>
      <c r="L45" s="9">
        <v>6184</v>
      </c>
      <c r="M45" s="29">
        <v>113426.88</v>
      </c>
      <c r="N45" s="9">
        <v>1223</v>
      </c>
      <c r="O45" s="29">
        <v>22964.16</v>
      </c>
      <c r="P45" s="15" t="s">
        <v>129</v>
      </c>
      <c r="Q45" s="10">
        <v>7407</v>
      </c>
      <c r="R45" s="30">
        <v>126534.42000000001</v>
      </c>
      <c r="S45" s="10" t="s">
        <v>129</v>
      </c>
      <c r="T45" s="10"/>
      <c r="U45" s="30"/>
      <c r="V45" s="10"/>
    </row>
    <row r="46" spans="1:22" x14ac:dyDescent="0.25">
      <c r="A46" s="8">
        <v>19</v>
      </c>
      <c r="B46" s="8">
        <v>364</v>
      </c>
      <c r="C46" s="12" t="s">
        <v>57</v>
      </c>
      <c r="D46" s="13">
        <v>2283</v>
      </c>
      <c r="E46" s="13">
        <f t="shared" si="4"/>
        <v>1141.5</v>
      </c>
      <c r="F46" s="9">
        <v>678</v>
      </c>
      <c r="G46" s="29">
        <v>2022.8799999999997</v>
      </c>
      <c r="H46" s="15">
        <f t="shared" si="2"/>
        <v>0.59395532194480949</v>
      </c>
      <c r="I46" s="9">
        <v>531</v>
      </c>
      <c r="J46" s="29">
        <v>2561.9399999999996</v>
      </c>
      <c r="K46" s="15">
        <f t="shared" si="3"/>
        <v>0.46517739816031539</v>
      </c>
      <c r="L46" s="9"/>
      <c r="M46" s="29"/>
      <c r="N46" s="9"/>
      <c r="O46" s="29"/>
      <c r="P46" s="15"/>
      <c r="Q46" s="10"/>
      <c r="R46" s="30"/>
      <c r="S46" s="10"/>
      <c r="T46" s="10"/>
      <c r="U46" s="30"/>
      <c r="V46" s="10"/>
    </row>
    <row r="47" spans="1:22" ht="25.5" x14ac:dyDescent="0.25">
      <c r="A47" s="8">
        <v>20</v>
      </c>
      <c r="B47" s="8">
        <v>463</v>
      </c>
      <c r="C47" s="12" t="s">
        <v>58</v>
      </c>
      <c r="D47" s="13">
        <v>2391</v>
      </c>
      <c r="E47" s="13">
        <f t="shared" si="4"/>
        <v>1195.5</v>
      </c>
      <c r="F47" s="9">
        <v>903</v>
      </c>
      <c r="G47" s="29">
        <v>2687.38</v>
      </c>
      <c r="H47" s="15">
        <f t="shared" si="2"/>
        <v>0.75533249686323711</v>
      </c>
      <c r="I47" s="9">
        <v>588</v>
      </c>
      <c r="J47" s="29">
        <v>2838.6600000000003</v>
      </c>
      <c r="K47" s="15">
        <f t="shared" si="3"/>
        <v>0.49184441656210792</v>
      </c>
      <c r="L47" s="9"/>
      <c r="M47" s="29"/>
      <c r="N47" s="9"/>
      <c r="O47" s="29"/>
      <c r="P47" s="15"/>
      <c r="Q47" s="10"/>
      <c r="R47" s="30"/>
      <c r="S47" s="10"/>
      <c r="T47" s="10"/>
      <c r="U47" s="30"/>
      <c r="V47" s="10"/>
    </row>
    <row r="48" spans="1:22" x14ac:dyDescent="0.25">
      <c r="A48" s="8">
        <v>21</v>
      </c>
      <c r="B48" s="8">
        <v>483</v>
      </c>
      <c r="C48" s="12" t="s">
        <v>59</v>
      </c>
      <c r="D48" s="13" t="s">
        <v>56</v>
      </c>
      <c r="E48" s="13" t="s">
        <v>56</v>
      </c>
      <c r="F48" s="9"/>
      <c r="G48" s="29"/>
      <c r="H48" s="15" t="s">
        <v>56</v>
      </c>
      <c r="I48" s="9"/>
      <c r="J48" s="29"/>
      <c r="K48" s="15" t="s">
        <v>56</v>
      </c>
      <c r="L48" s="9">
        <v>1408</v>
      </c>
      <c r="M48" s="29">
        <v>25955.999999999996</v>
      </c>
      <c r="N48" s="9">
        <v>73</v>
      </c>
      <c r="O48" s="29">
        <v>1402.32</v>
      </c>
      <c r="P48" s="15" t="s">
        <v>129</v>
      </c>
      <c r="Q48" s="10">
        <v>1408</v>
      </c>
      <c r="R48" s="30">
        <v>24080.279999999995</v>
      </c>
      <c r="S48" s="10" t="s">
        <v>129</v>
      </c>
      <c r="T48" s="10">
        <v>73</v>
      </c>
      <c r="U48" s="30">
        <v>1301.08</v>
      </c>
      <c r="V48" s="10" t="s">
        <v>129</v>
      </c>
    </row>
    <row r="49" spans="1:22" x14ac:dyDescent="0.25">
      <c r="A49" s="8">
        <v>22</v>
      </c>
      <c r="B49" s="8">
        <v>489</v>
      </c>
      <c r="C49" s="12" t="s">
        <v>60</v>
      </c>
      <c r="D49" s="13" t="s">
        <v>56</v>
      </c>
      <c r="E49" s="13" t="s">
        <v>56</v>
      </c>
      <c r="F49" s="9"/>
      <c r="G49" s="29"/>
      <c r="H49" s="15" t="s">
        <v>56</v>
      </c>
      <c r="I49" s="9"/>
      <c r="J49" s="29"/>
      <c r="K49" s="15" t="s">
        <v>56</v>
      </c>
      <c r="L49" s="9">
        <v>1309</v>
      </c>
      <c r="M49" s="29">
        <v>23804.880000000001</v>
      </c>
      <c r="N49" s="9"/>
      <c r="O49" s="29"/>
      <c r="P49" s="15" t="s">
        <v>129</v>
      </c>
      <c r="Q49" s="10">
        <v>1308</v>
      </c>
      <c r="R49" s="30">
        <v>22067.230000000003</v>
      </c>
      <c r="S49" s="10" t="s">
        <v>129</v>
      </c>
      <c r="T49" s="10"/>
      <c r="U49" s="30"/>
      <c r="V49" s="10"/>
    </row>
    <row r="50" spans="1:22" ht="25.5" x14ac:dyDescent="0.25">
      <c r="A50" s="8">
        <v>23</v>
      </c>
      <c r="B50" s="8">
        <v>510</v>
      </c>
      <c r="C50" s="12" t="s">
        <v>61</v>
      </c>
      <c r="D50" s="13" t="s">
        <v>56</v>
      </c>
      <c r="E50" s="13" t="s">
        <v>56</v>
      </c>
      <c r="F50" s="9"/>
      <c r="G50" s="29"/>
      <c r="H50" s="15" t="s">
        <v>56</v>
      </c>
      <c r="I50" s="9"/>
      <c r="J50" s="29"/>
      <c r="K50" s="15" t="s">
        <v>56</v>
      </c>
      <c r="L50" s="9">
        <v>2285</v>
      </c>
      <c r="M50" s="29">
        <v>41842.55999999999</v>
      </c>
      <c r="N50" s="9"/>
      <c r="O50" s="29"/>
      <c r="P50" s="15" t="s">
        <v>129</v>
      </c>
      <c r="Q50" s="10">
        <v>2284</v>
      </c>
      <c r="R50" s="30">
        <v>38801.490000000005</v>
      </c>
      <c r="S50" s="10" t="s">
        <v>129</v>
      </c>
      <c r="T50" s="10"/>
      <c r="U50" s="30"/>
      <c r="V50" s="10"/>
    </row>
    <row r="51" spans="1:22" x14ac:dyDescent="0.25">
      <c r="A51" s="8">
        <v>24</v>
      </c>
      <c r="B51" s="8">
        <v>513</v>
      </c>
      <c r="C51" s="12" t="s">
        <v>62</v>
      </c>
      <c r="D51" s="13">
        <v>3074</v>
      </c>
      <c r="E51" s="13">
        <f t="shared" si="4"/>
        <v>1537</v>
      </c>
      <c r="F51" s="9">
        <v>827</v>
      </c>
      <c r="G51" s="29">
        <v>2492.42</v>
      </c>
      <c r="H51" s="14">
        <f t="shared" si="2"/>
        <v>0.53806115810019517</v>
      </c>
      <c r="I51" s="9">
        <v>573</v>
      </c>
      <c r="J51" s="29">
        <v>2795.51</v>
      </c>
      <c r="K51" s="14">
        <f t="shared" si="3"/>
        <v>0.37280416395575799</v>
      </c>
      <c r="L51" s="9"/>
      <c r="M51" s="29"/>
      <c r="N51" s="9"/>
      <c r="O51" s="29"/>
      <c r="P51" s="15"/>
      <c r="Q51" s="10"/>
      <c r="R51" s="30"/>
      <c r="S51" s="10"/>
      <c r="T51" s="10"/>
      <c r="U51" s="30"/>
      <c r="V51" s="10"/>
    </row>
    <row r="52" spans="1:22" ht="25.5" x14ac:dyDescent="0.25">
      <c r="A52" s="8">
        <v>25</v>
      </c>
      <c r="B52" s="8">
        <v>573</v>
      </c>
      <c r="C52" s="12" t="s">
        <v>63</v>
      </c>
      <c r="D52" s="13">
        <v>476</v>
      </c>
      <c r="E52" s="13">
        <f t="shared" si="4"/>
        <v>238</v>
      </c>
      <c r="F52" s="9">
        <v>180</v>
      </c>
      <c r="G52" s="29">
        <v>538.54999999999995</v>
      </c>
      <c r="H52" s="14">
        <f t="shared" si="2"/>
        <v>0.75630252100840334</v>
      </c>
      <c r="I52" s="9">
        <v>145</v>
      </c>
      <c r="J52" s="29">
        <v>701.52</v>
      </c>
      <c r="K52" s="14">
        <f t="shared" si="3"/>
        <v>0.60924369747899154</v>
      </c>
      <c r="L52" s="9"/>
      <c r="M52" s="29"/>
      <c r="N52" s="9"/>
      <c r="O52" s="29"/>
      <c r="P52" s="15"/>
      <c r="Q52" s="10"/>
      <c r="R52" s="30"/>
      <c r="S52" s="10"/>
      <c r="T52" s="10"/>
      <c r="U52" s="30"/>
      <c r="V52" s="10"/>
    </row>
    <row r="53" spans="1:22" ht="25.5" x14ac:dyDescent="0.25">
      <c r="A53" s="8">
        <v>26</v>
      </c>
      <c r="B53" s="8">
        <v>587</v>
      </c>
      <c r="C53" s="12" t="s">
        <v>64</v>
      </c>
      <c r="D53" s="13">
        <v>1889</v>
      </c>
      <c r="E53" s="13">
        <f t="shared" si="4"/>
        <v>944.5</v>
      </c>
      <c r="F53" s="9">
        <v>461</v>
      </c>
      <c r="G53" s="29">
        <v>1380.8100000000002</v>
      </c>
      <c r="H53" s="14">
        <f t="shared" si="2"/>
        <v>0.4880889359449444</v>
      </c>
      <c r="I53" s="9">
        <v>304</v>
      </c>
      <c r="J53" s="29">
        <v>1473.7900000000002</v>
      </c>
      <c r="K53" s="14">
        <f t="shared" si="3"/>
        <v>0.32186341979883537</v>
      </c>
      <c r="L53" s="9"/>
      <c r="M53" s="29"/>
      <c r="N53" s="9"/>
      <c r="O53" s="29"/>
      <c r="P53" s="15"/>
      <c r="Q53" s="10"/>
      <c r="R53" s="30"/>
      <c r="S53" s="10"/>
      <c r="T53" s="10"/>
      <c r="U53" s="30"/>
      <c r="V53" s="10"/>
    </row>
    <row r="54" spans="1:22" ht="25.5" x14ac:dyDescent="0.25">
      <c r="A54" s="8">
        <v>27</v>
      </c>
      <c r="B54" s="8">
        <v>613</v>
      </c>
      <c r="C54" s="12" t="s">
        <v>65</v>
      </c>
      <c r="D54" s="13">
        <v>3005</v>
      </c>
      <c r="E54" s="13">
        <f t="shared" si="4"/>
        <v>1502.5</v>
      </c>
      <c r="F54" s="9">
        <v>1316</v>
      </c>
      <c r="G54" s="29">
        <v>4040.11</v>
      </c>
      <c r="H54" s="14">
        <f t="shared" si="2"/>
        <v>0.87587354409317808</v>
      </c>
      <c r="I54" s="9">
        <v>575</v>
      </c>
      <c r="J54" s="29">
        <v>2894.47</v>
      </c>
      <c r="K54" s="14">
        <f t="shared" si="3"/>
        <v>0.38269550748752079</v>
      </c>
      <c r="L54" s="9"/>
      <c r="M54" s="29"/>
      <c r="N54" s="9"/>
      <c r="O54" s="29"/>
      <c r="P54" s="15"/>
      <c r="Q54" s="10"/>
      <c r="R54" s="30"/>
      <c r="S54" s="10"/>
      <c r="T54" s="10"/>
      <c r="U54" s="30"/>
      <c r="V54" s="10"/>
    </row>
    <row r="55" spans="1:22" x14ac:dyDescent="0.25">
      <c r="A55" s="8">
        <v>28</v>
      </c>
      <c r="B55" s="8">
        <v>617</v>
      </c>
      <c r="C55" s="12" t="s">
        <v>66</v>
      </c>
      <c r="D55" s="13">
        <v>1167</v>
      </c>
      <c r="E55" s="13">
        <f t="shared" si="4"/>
        <v>583.5</v>
      </c>
      <c r="F55" s="9">
        <v>298</v>
      </c>
      <c r="G55" s="29">
        <v>893.8299999999997</v>
      </c>
      <c r="H55" s="14">
        <f t="shared" si="2"/>
        <v>0.51071122536418168</v>
      </c>
      <c r="I55" s="9">
        <v>285</v>
      </c>
      <c r="J55" s="29">
        <v>1387.7</v>
      </c>
      <c r="K55" s="14">
        <f t="shared" si="3"/>
        <v>0.4884318766066838</v>
      </c>
      <c r="L55" s="9"/>
      <c r="M55" s="29"/>
      <c r="N55" s="9"/>
      <c r="O55" s="29"/>
      <c r="P55" s="15"/>
      <c r="Q55" s="10"/>
      <c r="R55" s="30"/>
      <c r="S55" s="10"/>
      <c r="T55" s="10"/>
      <c r="U55" s="30"/>
      <c r="V55" s="10"/>
    </row>
    <row r="56" spans="1:22" ht="25.5" x14ac:dyDescent="0.25">
      <c r="A56" s="8">
        <v>29</v>
      </c>
      <c r="B56" s="8">
        <v>624</v>
      </c>
      <c r="C56" s="12" t="s">
        <v>67</v>
      </c>
      <c r="D56" s="13">
        <v>382</v>
      </c>
      <c r="E56" s="13">
        <f t="shared" si="4"/>
        <v>191</v>
      </c>
      <c r="F56" s="9">
        <v>142</v>
      </c>
      <c r="G56" s="29">
        <v>423.81999999999994</v>
      </c>
      <c r="H56" s="14">
        <f t="shared" si="2"/>
        <v>0.74345549738219896</v>
      </c>
      <c r="I56" s="9">
        <v>112</v>
      </c>
      <c r="J56" s="29">
        <v>538.12000000000012</v>
      </c>
      <c r="K56" s="14">
        <f t="shared" si="3"/>
        <v>0.58638743455497377</v>
      </c>
      <c r="L56" s="9">
        <v>2280</v>
      </c>
      <c r="M56" s="29">
        <v>41313.600000000006</v>
      </c>
      <c r="N56" s="9"/>
      <c r="O56" s="29"/>
      <c r="P56" s="15" t="s">
        <v>129</v>
      </c>
      <c r="Q56" s="10">
        <v>2279</v>
      </c>
      <c r="R56" s="30">
        <v>38309.990000000005</v>
      </c>
      <c r="S56" s="10" t="s">
        <v>129</v>
      </c>
      <c r="T56" s="10"/>
      <c r="U56" s="30"/>
      <c r="V56" s="10"/>
    </row>
    <row r="57" spans="1:22" x14ac:dyDescent="0.25">
      <c r="A57" s="8">
        <v>30</v>
      </c>
      <c r="B57" s="8">
        <v>4335</v>
      </c>
      <c r="C57" s="12" t="s">
        <v>68</v>
      </c>
      <c r="D57" s="13">
        <v>179</v>
      </c>
      <c r="E57" s="13">
        <f t="shared" si="4"/>
        <v>89.5</v>
      </c>
      <c r="F57" s="9">
        <v>69</v>
      </c>
      <c r="G57" s="29">
        <v>205.74</v>
      </c>
      <c r="H57" s="14">
        <f t="shared" si="2"/>
        <v>0.77094972067039103</v>
      </c>
      <c r="I57" s="9">
        <v>39</v>
      </c>
      <c r="J57" s="29">
        <v>188.45000000000005</v>
      </c>
      <c r="K57" s="14">
        <f t="shared" si="3"/>
        <v>0.43575418994413406</v>
      </c>
      <c r="L57" s="9"/>
      <c r="M57" s="29"/>
      <c r="N57" s="9"/>
      <c r="O57" s="29"/>
      <c r="P57" s="15"/>
      <c r="Q57" s="10"/>
      <c r="R57" s="30"/>
      <c r="S57" s="10"/>
      <c r="T57" s="10"/>
      <c r="U57" s="30"/>
      <c r="V57" s="10"/>
    </row>
    <row r="58" spans="1:22" ht="25.5" x14ac:dyDescent="0.25">
      <c r="A58" s="8">
        <v>31</v>
      </c>
      <c r="B58" s="8">
        <v>4344</v>
      </c>
      <c r="C58" s="12" t="s">
        <v>69</v>
      </c>
      <c r="D58" s="13">
        <v>707</v>
      </c>
      <c r="E58" s="13">
        <f t="shared" si="4"/>
        <v>353.5</v>
      </c>
      <c r="F58" s="9">
        <v>210</v>
      </c>
      <c r="G58" s="29">
        <v>628.84999999999991</v>
      </c>
      <c r="H58" s="14">
        <f t="shared" si="2"/>
        <v>0.59405940594059403</v>
      </c>
      <c r="I58" s="9">
        <v>191</v>
      </c>
      <c r="J58" s="29">
        <v>926.78000000000009</v>
      </c>
      <c r="K58" s="14">
        <f t="shared" si="3"/>
        <v>0.54031117397454032</v>
      </c>
      <c r="L58" s="9"/>
      <c r="M58" s="29"/>
      <c r="N58" s="9"/>
      <c r="O58" s="29"/>
      <c r="P58" s="15"/>
      <c r="Q58" s="10"/>
      <c r="R58" s="30"/>
      <c r="S58" s="10"/>
      <c r="T58" s="10"/>
      <c r="U58" s="30"/>
      <c r="V58" s="10"/>
    </row>
    <row r="59" spans="1:22" ht="25.5" x14ac:dyDescent="0.25">
      <c r="A59" s="8">
        <v>32</v>
      </c>
      <c r="B59" s="8">
        <v>4481</v>
      </c>
      <c r="C59" s="12" t="s">
        <v>70</v>
      </c>
      <c r="D59" s="13">
        <v>217</v>
      </c>
      <c r="E59" s="13">
        <f t="shared" si="4"/>
        <v>108.5</v>
      </c>
      <c r="F59" s="9">
        <v>1</v>
      </c>
      <c r="G59" s="29">
        <v>2.96</v>
      </c>
      <c r="H59" s="14">
        <f t="shared" si="2"/>
        <v>9.2165898617511521E-3</v>
      </c>
      <c r="I59" s="9">
        <v>8</v>
      </c>
      <c r="J59" s="29">
        <v>38.730000000000004</v>
      </c>
      <c r="K59" s="14">
        <f t="shared" si="3"/>
        <v>7.3732718894009217E-2</v>
      </c>
      <c r="L59" s="9"/>
      <c r="M59" s="29"/>
      <c r="N59" s="9"/>
      <c r="O59" s="29"/>
      <c r="P59" s="15"/>
      <c r="Q59" s="10"/>
      <c r="R59" s="30"/>
      <c r="S59" s="10"/>
      <c r="T59" s="10"/>
      <c r="U59" s="30"/>
      <c r="V59" s="10"/>
    </row>
    <row r="60" spans="1:22" x14ac:dyDescent="0.25">
      <c r="A60" s="8">
        <v>33</v>
      </c>
      <c r="B60" s="8">
        <v>4499</v>
      </c>
      <c r="C60" s="12" t="s">
        <v>71</v>
      </c>
      <c r="D60" s="13">
        <v>345</v>
      </c>
      <c r="E60" s="13">
        <f t="shared" si="4"/>
        <v>172.5</v>
      </c>
      <c r="F60" s="9">
        <v>62</v>
      </c>
      <c r="G60" s="29">
        <v>185.27</v>
      </c>
      <c r="H60" s="14">
        <f t="shared" si="2"/>
        <v>0.35942028985507246</v>
      </c>
      <c r="I60" s="9">
        <v>9</v>
      </c>
      <c r="J60" s="29">
        <v>43.52</v>
      </c>
      <c r="K60" s="14">
        <f t="shared" si="3"/>
        <v>5.2173913043478258E-2</v>
      </c>
      <c r="L60" s="9"/>
      <c r="M60" s="29"/>
      <c r="N60" s="9"/>
      <c r="O60" s="29"/>
      <c r="P60" s="15"/>
      <c r="Q60" s="10"/>
      <c r="R60" s="30"/>
      <c r="S60" s="10"/>
      <c r="T60" s="10"/>
      <c r="U60" s="30"/>
      <c r="V60" s="10"/>
    </row>
    <row r="61" spans="1:22" x14ac:dyDescent="0.25">
      <c r="A61" s="8">
        <v>34</v>
      </c>
      <c r="B61" s="8">
        <v>4520</v>
      </c>
      <c r="C61" s="12" t="s">
        <v>72</v>
      </c>
      <c r="D61" s="13">
        <v>855</v>
      </c>
      <c r="E61" s="13">
        <f t="shared" si="4"/>
        <v>427.5</v>
      </c>
      <c r="F61" s="9">
        <v>325</v>
      </c>
      <c r="G61" s="29">
        <v>976.00000000000011</v>
      </c>
      <c r="H61" s="14">
        <f t="shared" si="2"/>
        <v>0.76023391812865493</v>
      </c>
      <c r="I61" s="9">
        <v>297</v>
      </c>
      <c r="J61" s="29">
        <v>1440.2600000000002</v>
      </c>
      <c r="K61" s="14">
        <f t="shared" si="3"/>
        <v>0.69473684210526321</v>
      </c>
      <c r="L61" s="9"/>
      <c r="M61" s="29"/>
      <c r="N61" s="9"/>
      <c r="O61" s="29"/>
      <c r="P61" s="15"/>
      <c r="Q61" s="10"/>
      <c r="R61" s="30"/>
      <c r="S61" s="10"/>
      <c r="T61" s="10"/>
      <c r="U61" s="30"/>
      <c r="V61" s="10"/>
    </row>
    <row r="62" spans="1:22" x14ac:dyDescent="0.25">
      <c r="A62" s="8">
        <v>35</v>
      </c>
      <c r="B62" s="8">
        <v>4533</v>
      </c>
      <c r="C62" s="12" t="s">
        <v>73</v>
      </c>
      <c r="D62" s="13">
        <v>93</v>
      </c>
      <c r="E62" s="13">
        <f t="shared" si="4"/>
        <v>46.5</v>
      </c>
      <c r="F62" s="9">
        <v>4</v>
      </c>
      <c r="G62" s="29">
        <v>11.84</v>
      </c>
      <c r="H62" s="14">
        <f t="shared" si="2"/>
        <v>8.6021505376344093E-2</v>
      </c>
      <c r="I62" s="9">
        <v>3</v>
      </c>
      <c r="J62" s="29">
        <v>14.370000000000001</v>
      </c>
      <c r="K62" s="14">
        <f t="shared" si="3"/>
        <v>6.4516129032258063E-2</v>
      </c>
      <c r="L62" s="9"/>
      <c r="M62" s="29"/>
      <c r="N62" s="9"/>
      <c r="O62" s="29"/>
      <c r="P62" s="15"/>
      <c r="Q62" s="10"/>
      <c r="R62" s="30"/>
      <c r="S62" s="10"/>
      <c r="T62" s="10"/>
      <c r="U62" s="30"/>
      <c r="V62" s="10"/>
    </row>
    <row r="63" spans="1:22" ht="25.5" x14ac:dyDescent="0.25">
      <c r="A63" s="8">
        <v>36</v>
      </c>
      <c r="B63" s="8">
        <v>4547</v>
      </c>
      <c r="C63" s="12" t="s">
        <v>74</v>
      </c>
      <c r="D63" s="13">
        <v>130</v>
      </c>
      <c r="E63" s="13">
        <f t="shared" si="4"/>
        <v>65</v>
      </c>
      <c r="F63" s="9">
        <v>11</v>
      </c>
      <c r="G63" s="29">
        <v>32.56</v>
      </c>
      <c r="H63" s="14">
        <f t="shared" si="2"/>
        <v>0.16923076923076924</v>
      </c>
      <c r="I63" s="9">
        <v>11</v>
      </c>
      <c r="J63" s="29">
        <v>52.69</v>
      </c>
      <c r="K63" s="14">
        <f t="shared" si="3"/>
        <v>0.16923076923076924</v>
      </c>
      <c r="L63" s="9"/>
      <c r="M63" s="29"/>
      <c r="N63" s="9"/>
      <c r="O63" s="29"/>
      <c r="P63" s="15"/>
      <c r="Q63" s="10"/>
      <c r="R63" s="30"/>
      <c r="S63" s="10"/>
      <c r="T63" s="10"/>
      <c r="U63" s="30"/>
      <c r="V63" s="10"/>
    </row>
    <row r="64" spans="1:22" x14ac:dyDescent="0.25">
      <c r="A64" s="8">
        <v>37</v>
      </c>
      <c r="B64" s="8">
        <v>4582</v>
      </c>
      <c r="C64" s="12" t="s">
        <v>75</v>
      </c>
      <c r="D64" s="13">
        <v>91</v>
      </c>
      <c r="E64" s="13">
        <f t="shared" si="4"/>
        <v>45.5</v>
      </c>
      <c r="F64" s="9">
        <v>6</v>
      </c>
      <c r="G64" s="29">
        <v>17.759999999999998</v>
      </c>
      <c r="H64" s="14">
        <f t="shared" si="2"/>
        <v>0.13186813186813187</v>
      </c>
      <c r="I64" s="9">
        <v>5</v>
      </c>
      <c r="J64" s="29">
        <v>23.95</v>
      </c>
      <c r="K64" s="14">
        <f t="shared" si="3"/>
        <v>0.10989010989010989</v>
      </c>
      <c r="L64" s="9"/>
      <c r="M64" s="29"/>
      <c r="N64" s="9"/>
      <c r="O64" s="29"/>
      <c r="P64" s="15"/>
      <c r="Q64" s="10"/>
      <c r="R64" s="30"/>
      <c r="S64" s="10"/>
      <c r="T64" s="10"/>
      <c r="U64" s="30"/>
      <c r="V64" s="10"/>
    </row>
    <row r="65" spans="1:22" ht="25.5" x14ac:dyDescent="0.25">
      <c r="A65" s="8">
        <v>38</v>
      </c>
      <c r="B65" s="8">
        <v>4619</v>
      </c>
      <c r="C65" s="12" t="s">
        <v>76</v>
      </c>
      <c r="D65" s="13">
        <v>306</v>
      </c>
      <c r="E65" s="13">
        <f t="shared" si="4"/>
        <v>153</v>
      </c>
      <c r="F65" s="9">
        <v>60</v>
      </c>
      <c r="G65" s="29">
        <v>181.35</v>
      </c>
      <c r="H65" s="14">
        <f t="shared" si="2"/>
        <v>0.39215686274509803</v>
      </c>
      <c r="I65" s="9">
        <v>67</v>
      </c>
      <c r="J65" s="29">
        <v>327.08000000000004</v>
      </c>
      <c r="K65" s="14">
        <f t="shared" si="3"/>
        <v>0.43790849673202614</v>
      </c>
      <c r="L65" s="9"/>
      <c r="M65" s="29"/>
      <c r="N65" s="9"/>
      <c r="O65" s="29"/>
      <c r="P65" s="15"/>
      <c r="Q65" s="10"/>
      <c r="R65" s="30"/>
      <c r="S65" s="10"/>
      <c r="T65" s="10"/>
      <c r="U65" s="30"/>
      <c r="V65" s="10"/>
    </row>
    <row r="66" spans="1:22" ht="25.5" x14ac:dyDescent="0.25">
      <c r="A66" s="8">
        <v>39</v>
      </c>
      <c r="B66" s="8">
        <v>4637</v>
      </c>
      <c r="C66" s="12" t="s">
        <v>77</v>
      </c>
      <c r="D66" s="13">
        <v>572</v>
      </c>
      <c r="E66" s="13">
        <f t="shared" si="4"/>
        <v>286</v>
      </c>
      <c r="F66" s="9">
        <v>132</v>
      </c>
      <c r="G66" s="29">
        <v>396.47</v>
      </c>
      <c r="H66" s="14">
        <f t="shared" si="2"/>
        <v>0.46153846153846156</v>
      </c>
      <c r="I66" s="9">
        <v>89</v>
      </c>
      <c r="J66" s="29">
        <v>429.18</v>
      </c>
      <c r="K66" s="14">
        <f t="shared" si="3"/>
        <v>0.3111888111888112</v>
      </c>
      <c r="L66" s="9"/>
      <c r="M66" s="29"/>
      <c r="N66" s="9"/>
      <c r="O66" s="29"/>
      <c r="P66" s="15"/>
      <c r="Q66" s="10"/>
      <c r="R66" s="30"/>
      <c r="S66" s="10"/>
      <c r="T66" s="10"/>
      <c r="U66" s="30"/>
      <c r="V66" s="10"/>
    </row>
    <row r="67" spans="1:22" x14ac:dyDescent="0.25">
      <c r="A67" s="8">
        <v>40</v>
      </c>
      <c r="B67" s="8">
        <v>4656</v>
      </c>
      <c r="C67" s="12" t="s">
        <v>78</v>
      </c>
      <c r="D67" s="13">
        <v>83</v>
      </c>
      <c r="E67" s="13">
        <f t="shared" si="4"/>
        <v>41.5</v>
      </c>
      <c r="F67" s="9">
        <v>12</v>
      </c>
      <c r="G67" s="29">
        <v>35.770000000000003</v>
      </c>
      <c r="H67" s="14">
        <f t="shared" si="2"/>
        <v>0.28915662650602408</v>
      </c>
      <c r="I67" s="9">
        <v>12</v>
      </c>
      <c r="J67" s="29">
        <v>58.300000000000004</v>
      </c>
      <c r="K67" s="14">
        <f t="shared" si="3"/>
        <v>0.28915662650602408</v>
      </c>
      <c r="L67" s="9"/>
      <c r="M67" s="29"/>
      <c r="N67" s="9"/>
      <c r="O67" s="29"/>
      <c r="P67" s="15"/>
      <c r="Q67" s="10"/>
      <c r="R67" s="30"/>
      <c r="S67" s="10"/>
      <c r="T67" s="10"/>
      <c r="U67" s="30"/>
      <c r="V67" s="10"/>
    </row>
    <row r="68" spans="1:22" x14ac:dyDescent="0.25">
      <c r="A68" s="8">
        <v>41</v>
      </c>
      <c r="B68" s="8">
        <v>4663</v>
      </c>
      <c r="C68" s="12" t="s">
        <v>79</v>
      </c>
      <c r="D68" s="13">
        <v>309</v>
      </c>
      <c r="E68" s="13">
        <f t="shared" si="4"/>
        <v>154.5</v>
      </c>
      <c r="F68" s="9">
        <v>89</v>
      </c>
      <c r="G68" s="29">
        <v>265.94</v>
      </c>
      <c r="H68" s="14">
        <f t="shared" si="2"/>
        <v>0.57605177993527512</v>
      </c>
      <c r="I68" s="9">
        <v>49</v>
      </c>
      <c r="J68" s="29">
        <v>237.17000000000002</v>
      </c>
      <c r="K68" s="14">
        <f t="shared" si="3"/>
        <v>0.31715210355987056</v>
      </c>
      <c r="L68" s="9"/>
      <c r="M68" s="29"/>
      <c r="N68" s="9"/>
      <c r="O68" s="29"/>
      <c r="P68" s="15"/>
      <c r="Q68" s="10"/>
      <c r="R68" s="30"/>
      <c r="S68" s="10"/>
      <c r="T68" s="10"/>
      <c r="U68" s="30"/>
      <c r="V68" s="10"/>
    </row>
    <row r="69" spans="1:22" ht="25.5" x14ac:dyDescent="0.25">
      <c r="A69" s="8">
        <v>42</v>
      </c>
      <c r="B69" s="8">
        <v>4685</v>
      </c>
      <c r="C69" s="12" t="s">
        <v>80</v>
      </c>
      <c r="D69" s="13">
        <v>329</v>
      </c>
      <c r="E69" s="13">
        <f t="shared" si="4"/>
        <v>164.5</v>
      </c>
      <c r="F69" s="9">
        <v>81</v>
      </c>
      <c r="G69" s="29">
        <v>240.51</v>
      </c>
      <c r="H69" s="14">
        <f t="shared" si="2"/>
        <v>0.49240121580547114</v>
      </c>
      <c r="I69" s="9">
        <v>55</v>
      </c>
      <c r="J69" s="29">
        <v>264.67999999999995</v>
      </c>
      <c r="K69" s="14">
        <f t="shared" si="3"/>
        <v>0.33434650455927051</v>
      </c>
      <c r="L69" s="9"/>
      <c r="M69" s="29"/>
      <c r="N69" s="9"/>
      <c r="O69" s="29"/>
      <c r="P69" s="15"/>
      <c r="Q69" s="10"/>
      <c r="R69" s="30"/>
      <c r="S69" s="10"/>
      <c r="T69" s="10"/>
      <c r="U69" s="30"/>
      <c r="V69" s="10"/>
    </row>
    <row r="70" spans="1:22" ht="25.5" x14ac:dyDescent="0.25">
      <c r="A70" s="8">
        <v>43</v>
      </c>
      <c r="B70" s="8">
        <v>4771</v>
      </c>
      <c r="C70" s="12" t="s">
        <v>81</v>
      </c>
      <c r="D70" s="13">
        <v>490</v>
      </c>
      <c r="E70" s="13">
        <f t="shared" si="4"/>
        <v>245</v>
      </c>
      <c r="F70" s="9">
        <v>257</v>
      </c>
      <c r="G70" s="29">
        <v>766.47</v>
      </c>
      <c r="H70" s="14">
        <f t="shared" si="2"/>
        <v>1.0489795918367346</v>
      </c>
      <c r="I70" s="9">
        <v>142</v>
      </c>
      <c r="J70" s="29">
        <v>688.37999999999988</v>
      </c>
      <c r="K70" s="14">
        <f t="shared" si="3"/>
        <v>0.57959183673469383</v>
      </c>
      <c r="L70" s="9"/>
      <c r="M70" s="29"/>
      <c r="N70" s="9"/>
      <c r="O70" s="29"/>
      <c r="P70" s="15"/>
      <c r="Q70" s="10"/>
      <c r="R70" s="30"/>
      <c r="S70" s="10"/>
      <c r="T70" s="10"/>
      <c r="U70" s="30"/>
      <c r="V70" s="10"/>
    </row>
    <row r="71" spans="1:22" x14ac:dyDescent="0.25">
      <c r="A71" s="8">
        <v>44</v>
      </c>
      <c r="B71" s="8">
        <v>6146</v>
      </c>
      <c r="C71" s="12" t="s">
        <v>82</v>
      </c>
      <c r="D71" s="13">
        <v>368</v>
      </c>
      <c r="E71" s="13">
        <f t="shared" si="4"/>
        <v>184</v>
      </c>
      <c r="F71" s="9">
        <v>132</v>
      </c>
      <c r="G71" s="29">
        <v>395.21999999999997</v>
      </c>
      <c r="H71" s="14">
        <f t="shared" si="2"/>
        <v>0.71739130434782605</v>
      </c>
      <c r="I71" s="9">
        <v>79</v>
      </c>
      <c r="J71" s="29">
        <v>386.60999999999996</v>
      </c>
      <c r="K71" s="14">
        <f t="shared" si="3"/>
        <v>0.42934782608695654</v>
      </c>
      <c r="L71" s="9"/>
      <c r="M71" s="29"/>
      <c r="N71" s="9"/>
      <c r="O71" s="29"/>
      <c r="P71" s="15"/>
      <c r="Q71" s="10"/>
      <c r="R71" s="30"/>
      <c r="S71" s="10"/>
      <c r="T71" s="10"/>
      <c r="U71" s="30"/>
      <c r="V71" s="10"/>
    </row>
    <row r="72" spans="1:22" x14ac:dyDescent="0.25">
      <c r="A72" s="8">
        <v>45</v>
      </c>
      <c r="B72" s="8">
        <v>6167</v>
      </c>
      <c r="C72" s="12" t="s">
        <v>83</v>
      </c>
      <c r="D72" s="13">
        <v>254</v>
      </c>
      <c r="E72" s="13">
        <f t="shared" si="4"/>
        <v>127</v>
      </c>
      <c r="F72" s="9">
        <v>108</v>
      </c>
      <c r="G72" s="29">
        <v>322.43000000000006</v>
      </c>
      <c r="H72" s="14">
        <f t="shared" si="2"/>
        <v>0.85039370078740162</v>
      </c>
      <c r="I72" s="9">
        <v>69</v>
      </c>
      <c r="J72" s="29">
        <v>337.47999999999996</v>
      </c>
      <c r="K72" s="14">
        <f t="shared" si="3"/>
        <v>0.54330708661417326</v>
      </c>
      <c r="L72" s="9"/>
      <c r="M72" s="29"/>
      <c r="N72" s="9"/>
      <c r="O72" s="29"/>
      <c r="P72" s="15"/>
      <c r="Q72" s="10"/>
      <c r="R72" s="30"/>
      <c r="S72" s="10"/>
      <c r="T72" s="10"/>
      <c r="U72" s="30"/>
      <c r="V72" s="10"/>
    </row>
    <row r="73" spans="1:22" x14ac:dyDescent="0.25">
      <c r="A73" s="8">
        <v>46</v>
      </c>
      <c r="B73" s="8">
        <v>6298</v>
      </c>
      <c r="C73" s="12" t="s">
        <v>84</v>
      </c>
      <c r="D73" s="13">
        <v>404</v>
      </c>
      <c r="E73" s="13">
        <f t="shared" si="4"/>
        <v>202</v>
      </c>
      <c r="F73" s="9">
        <v>172</v>
      </c>
      <c r="G73" s="29">
        <v>532.12</v>
      </c>
      <c r="H73" s="14">
        <f t="shared" si="2"/>
        <v>0.85148514851485146</v>
      </c>
      <c r="I73" s="9">
        <v>89</v>
      </c>
      <c r="J73" s="29">
        <v>430.82</v>
      </c>
      <c r="K73" s="14">
        <f t="shared" si="3"/>
        <v>0.4405940594059406</v>
      </c>
      <c r="L73" s="9"/>
      <c r="M73" s="29"/>
      <c r="N73" s="9"/>
      <c r="O73" s="29"/>
      <c r="P73" s="15"/>
      <c r="Q73" s="10"/>
      <c r="R73" s="30"/>
      <c r="S73" s="10"/>
      <c r="T73" s="10"/>
      <c r="U73" s="30"/>
      <c r="V73" s="10"/>
    </row>
    <row r="74" spans="1:22" x14ac:dyDescent="0.25">
      <c r="A74" s="8">
        <v>47</v>
      </c>
      <c r="B74" s="8">
        <v>6566</v>
      </c>
      <c r="C74" s="12" t="s">
        <v>85</v>
      </c>
      <c r="D74" s="13">
        <v>227</v>
      </c>
      <c r="E74" s="13">
        <f t="shared" si="4"/>
        <v>113.5</v>
      </c>
      <c r="F74" s="9">
        <v>110</v>
      </c>
      <c r="G74" s="29">
        <v>330.59999999999997</v>
      </c>
      <c r="H74" s="14">
        <f t="shared" si="2"/>
        <v>0.96916299559471364</v>
      </c>
      <c r="I74" s="9">
        <v>104</v>
      </c>
      <c r="J74" s="29">
        <v>505.13</v>
      </c>
      <c r="K74" s="14">
        <f t="shared" si="3"/>
        <v>0.91629955947136565</v>
      </c>
      <c r="L74" s="9"/>
      <c r="M74" s="29"/>
      <c r="N74" s="9"/>
      <c r="O74" s="29"/>
      <c r="P74" s="15"/>
      <c r="Q74" s="10"/>
      <c r="R74" s="30"/>
      <c r="S74" s="10"/>
      <c r="T74" s="10"/>
      <c r="U74" s="30"/>
      <c r="V74" s="10"/>
    </row>
    <row r="75" spans="1:22" x14ac:dyDescent="0.25">
      <c r="A75" s="8">
        <v>48</v>
      </c>
      <c r="B75" s="8">
        <v>6688</v>
      </c>
      <c r="C75" s="12" t="s">
        <v>86</v>
      </c>
      <c r="D75" s="13">
        <v>327</v>
      </c>
      <c r="E75" s="13">
        <f t="shared" si="4"/>
        <v>163.5</v>
      </c>
      <c r="F75" s="9">
        <v>44</v>
      </c>
      <c r="G75" s="29">
        <v>131.24000000000004</v>
      </c>
      <c r="H75" s="14">
        <f t="shared" si="2"/>
        <v>0.26911314984709478</v>
      </c>
      <c r="I75" s="9">
        <v>56</v>
      </c>
      <c r="J75" s="29">
        <v>270.28999999999996</v>
      </c>
      <c r="K75" s="14">
        <f t="shared" si="3"/>
        <v>0.34250764525993882</v>
      </c>
      <c r="L75" s="9">
        <v>509</v>
      </c>
      <c r="M75" s="29">
        <v>9296.4</v>
      </c>
      <c r="N75" s="9"/>
      <c r="O75" s="29"/>
      <c r="P75" s="15" t="s">
        <v>129</v>
      </c>
      <c r="Q75" s="10">
        <v>509</v>
      </c>
      <c r="R75" s="30">
        <v>8638.9399999999987</v>
      </c>
      <c r="S75" s="10" t="s">
        <v>129</v>
      </c>
      <c r="T75" s="10"/>
      <c r="U75" s="30"/>
      <c r="V75" s="10"/>
    </row>
    <row r="76" spans="1:22" x14ac:dyDescent="0.25">
      <c r="A76" s="8">
        <v>49</v>
      </c>
      <c r="B76" s="8">
        <v>6707</v>
      </c>
      <c r="C76" s="26" t="s">
        <v>87</v>
      </c>
      <c r="D76" s="13">
        <v>573</v>
      </c>
      <c r="E76" s="13">
        <f t="shared" si="4"/>
        <v>286.5</v>
      </c>
      <c r="F76" s="9">
        <v>212</v>
      </c>
      <c r="G76" s="29">
        <v>638.52</v>
      </c>
      <c r="H76" s="14">
        <f t="shared" si="2"/>
        <v>0.73996509598603843</v>
      </c>
      <c r="I76" s="9">
        <v>164</v>
      </c>
      <c r="J76" s="29">
        <v>793.76</v>
      </c>
      <c r="K76" s="14">
        <f t="shared" si="3"/>
        <v>0.57242582897033156</v>
      </c>
      <c r="L76" s="9"/>
      <c r="M76" s="29"/>
      <c r="N76" s="9"/>
      <c r="O76" s="29"/>
      <c r="P76" s="15"/>
      <c r="Q76" s="10"/>
      <c r="R76" s="30"/>
      <c r="S76" s="10"/>
      <c r="T76" s="10"/>
      <c r="U76" s="30"/>
      <c r="V76" s="10"/>
    </row>
    <row r="77" spans="1:22" x14ac:dyDescent="0.25">
      <c r="A77" s="8">
        <v>50</v>
      </c>
      <c r="B77" s="8">
        <v>6719</v>
      </c>
      <c r="C77" s="12" t="s">
        <v>88</v>
      </c>
      <c r="D77" s="13">
        <v>109</v>
      </c>
      <c r="E77" s="13">
        <f t="shared" si="4"/>
        <v>54.5</v>
      </c>
      <c r="F77" s="9">
        <v>4</v>
      </c>
      <c r="G77" s="29">
        <v>12.09</v>
      </c>
      <c r="H77" s="14">
        <f t="shared" si="2"/>
        <v>7.3394495412844041E-2</v>
      </c>
      <c r="I77" s="9">
        <v>26</v>
      </c>
      <c r="J77" s="29">
        <v>127.41000000000003</v>
      </c>
      <c r="K77" s="14">
        <f t="shared" si="3"/>
        <v>0.47706422018348627</v>
      </c>
      <c r="L77" s="9"/>
      <c r="M77" s="29"/>
      <c r="N77" s="9"/>
      <c r="O77" s="29"/>
      <c r="P77" s="15"/>
      <c r="Q77" s="10"/>
      <c r="R77" s="30"/>
      <c r="S77" s="10"/>
      <c r="T77" s="10"/>
      <c r="U77" s="30"/>
      <c r="V77" s="10"/>
    </row>
    <row r="78" spans="1:22" x14ac:dyDescent="0.25">
      <c r="A78" s="8">
        <v>51</v>
      </c>
      <c r="B78" s="8">
        <v>7160</v>
      </c>
      <c r="C78" s="12" t="s">
        <v>89</v>
      </c>
      <c r="D78" s="13">
        <v>312</v>
      </c>
      <c r="E78" s="13">
        <f t="shared" si="4"/>
        <v>156</v>
      </c>
      <c r="F78" s="9">
        <v>114</v>
      </c>
      <c r="G78" s="29">
        <v>337.43999999999994</v>
      </c>
      <c r="H78" s="14">
        <f t="shared" si="2"/>
        <v>0.73076923076923073</v>
      </c>
      <c r="I78" s="9">
        <v>75</v>
      </c>
      <c r="J78" s="29">
        <v>359.66</v>
      </c>
      <c r="K78" s="14">
        <f t="shared" si="3"/>
        <v>0.48076923076923078</v>
      </c>
      <c r="L78" s="9"/>
      <c r="M78" s="29"/>
      <c r="N78" s="9"/>
      <c r="O78" s="29"/>
      <c r="P78" s="15"/>
      <c r="Q78" s="10"/>
      <c r="R78" s="30"/>
      <c r="S78" s="10"/>
      <c r="T78" s="10"/>
      <c r="U78" s="30"/>
      <c r="V78" s="10"/>
    </row>
    <row r="79" spans="1:22" x14ac:dyDescent="0.25">
      <c r="A79" s="8">
        <v>52</v>
      </c>
      <c r="B79" s="8">
        <v>7554</v>
      </c>
      <c r="C79" s="12" t="s">
        <v>90</v>
      </c>
      <c r="D79" s="13">
        <v>161</v>
      </c>
      <c r="E79" s="13">
        <f t="shared" si="4"/>
        <v>80.5</v>
      </c>
      <c r="F79" s="9">
        <v>26</v>
      </c>
      <c r="G79" s="29">
        <v>77.710000000000008</v>
      </c>
      <c r="H79" s="14">
        <f t="shared" si="2"/>
        <v>0.32298136645962733</v>
      </c>
      <c r="I79" s="9">
        <v>26</v>
      </c>
      <c r="J79" s="29">
        <v>125.77000000000001</v>
      </c>
      <c r="K79" s="14">
        <f t="shared" si="3"/>
        <v>0.32298136645962733</v>
      </c>
      <c r="L79" s="9"/>
      <c r="M79" s="29"/>
      <c r="N79" s="9"/>
      <c r="O79" s="29"/>
      <c r="P79" s="15"/>
      <c r="Q79" s="10"/>
      <c r="R79" s="30"/>
      <c r="S79" s="10"/>
      <c r="T79" s="10"/>
      <c r="U79" s="30"/>
      <c r="V79" s="10"/>
    </row>
    <row r="80" spans="1:22" x14ac:dyDescent="0.25">
      <c r="A80" s="8">
        <v>53</v>
      </c>
      <c r="B80" s="8">
        <v>7672</v>
      </c>
      <c r="C80" s="12" t="s">
        <v>91</v>
      </c>
      <c r="D80" s="13">
        <v>610</v>
      </c>
      <c r="E80" s="13">
        <f t="shared" si="4"/>
        <v>305</v>
      </c>
      <c r="F80" s="9">
        <v>190</v>
      </c>
      <c r="G80" s="29">
        <v>578.9</v>
      </c>
      <c r="H80" s="14">
        <f t="shared" si="2"/>
        <v>0.62295081967213117</v>
      </c>
      <c r="I80" s="9">
        <v>161</v>
      </c>
      <c r="J80" s="29">
        <v>790.87</v>
      </c>
      <c r="K80" s="14">
        <f t="shared" si="3"/>
        <v>0.52786885245901638</v>
      </c>
      <c r="L80" s="9"/>
      <c r="M80" s="29"/>
      <c r="N80" s="9"/>
      <c r="O80" s="29"/>
      <c r="P80" s="15"/>
      <c r="Q80" s="10"/>
      <c r="R80" s="30"/>
      <c r="S80" s="10"/>
      <c r="T80" s="10"/>
      <c r="U80" s="30"/>
      <c r="V80" s="10"/>
    </row>
    <row r="81" spans="1:22" ht="25.5" x14ac:dyDescent="0.25">
      <c r="A81" s="8">
        <v>54</v>
      </c>
      <c r="B81" s="8">
        <v>8694</v>
      </c>
      <c r="C81" s="12" t="s">
        <v>92</v>
      </c>
      <c r="D81" s="13">
        <v>536</v>
      </c>
      <c r="E81" s="13">
        <f t="shared" si="4"/>
        <v>268</v>
      </c>
      <c r="F81" s="9">
        <v>264</v>
      </c>
      <c r="G81" s="29">
        <v>788.69</v>
      </c>
      <c r="H81" s="14">
        <f t="shared" si="2"/>
        <v>0.9850746268656716</v>
      </c>
      <c r="I81" s="9">
        <v>69</v>
      </c>
      <c r="J81" s="29">
        <v>331.33000000000004</v>
      </c>
      <c r="K81" s="14">
        <f t="shared" si="3"/>
        <v>0.2574626865671642</v>
      </c>
      <c r="L81" s="9"/>
      <c r="M81" s="29"/>
      <c r="N81" s="9"/>
      <c r="O81" s="29"/>
      <c r="P81" s="15"/>
      <c r="Q81" s="10"/>
      <c r="R81" s="30"/>
      <c r="S81" s="10"/>
      <c r="T81" s="10"/>
      <c r="U81" s="30"/>
      <c r="V81" s="10"/>
    </row>
    <row r="82" spans="1:22" x14ac:dyDescent="0.25">
      <c r="A82" s="8">
        <v>55</v>
      </c>
      <c r="B82" s="8">
        <v>10406</v>
      </c>
      <c r="C82" s="12" t="s">
        <v>93</v>
      </c>
      <c r="D82" s="13">
        <v>1</v>
      </c>
      <c r="E82" s="13">
        <f t="shared" si="4"/>
        <v>0.5</v>
      </c>
      <c r="F82" s="9"/>
      <c r="G82" s="29"/>
      <c r="H82" s="14">
        <f t="shared" si="2"/>
        <v>0</v>
      </c>
      <c r="I82" s="9"/>
      <c r="J82" s="29"/>
      <c r="K82" s="14">
        <f t="shared" si="3"/>
        <v>0</v>
      </c>
      <c r="L82" s="9"/>
      <c r="M82" s="29"/>
      <c r="N82" s="9"/>
      <c r="O82" s="29"/>
      <c r="P82" s="15"/>
      <c r="Q82" s="10"/>
      <c r="R82" s="30"/>
      <c r="S82" s="10"/>
      <c r="T82" s="10"/>
      <c r="U82" s="30"/>
      <c r="V82" s="10"/>
    </row>
    <row r="83" spans="1:22" x14ac:dyDescent="0.25">
      <c r="A83" s="8">
        <v>56</v>
      </c>
      <c r="B83" s="8">
        <v>12595</v>
      </c>
      <c r="C83" s="12" t="s">
        <v>94</v>
      </c>
      <c r="D83" s="13">
        <v>1205</v>
      </c>
      <c r="E83" s="13">
        <f t="shared" si="4"/>
        <v>602.5</v>
      </c>
      <c r="F83" s="9">
        <v>291</v>
      </c>
      <c r="G83" s="29">
        <v>874.11000000000013</v>
      </c>
      <c r="H83" s="14">
        <f t="shared" si="2"/>
        <v>0.48298755186721992</v>
      </c>
      <c r="I83" s="9">
        <v>232</v>
      </c>
      <c r="J83" s="29">
        <v>1130.1400000000001</v>
      </c>
      <c r="K83" s="14">
        <f t="shared" si="3"/>
        <v>0.38506224066390043</v>
      </c>
      <c r="L83" s="9"/>
      <c r="M83" s="29"/>
      <c r="N83" s="9"/>
      <c r="O83" s="29"/>
      <c r="P83" s="15"/>
      <c r="Q83" s="10"/>
      <c r="R83" s="30"/>
      <c r="S83" s="10"/>
      <c r="T83" s="10"/>
      <c r="U83" s="30"/>
      <c r="V83" s="10"/>
    </row>
    <row r="84" spans="1:22" ht="25.5" x14ac:dyDescent="0.25">
      <c r="A84" s="8">
        <v>57</v>
      </c>
      <c r="B84" s="8">
        <v>13143</v>
      </c>
      <c r="C84" s="12" t="s">
        <v>95</v>
      </c>
      <c r="D84" s="13">
        <v>1664</v>
      </c>
      <c r="E84" s="13">
        <f t="shared" si="4"/>
        <v>832</v>
      </c>
      <c r="F84" s="9">
        <v>403</v>
      </c>
      <c r="G84" s="29">
        <v>1211.3799999999999</v>
      </c>
      <c r="H84" s="14">
        <f t="shared" si="2"/>
        <v>0.484375</v>
      </c>
      <c r="I84" s="9">
        <v>330</v>
      </c>
      <c r="J84" s="29">
        <v>1605.3</v>
      </c>
      <c r="K84" s="14">
        <f t="shared" si="3"/>
        <v>0.39663461538461536</v>
      </c>
      <c r="L84" s="9"/>
      <c r="M84" s="29"/>
      <c r="N84" s="9"/>
      <c r="O84" s="29"/>
      <c r="P84" s="15"/>
      <c r="Q84" s="10"/>
      <c r="R84" s="30"/>
      <c r="S84" s="10"/>
      <c r="T84" s="10"/>
      <c r="U84" s="30"/>
      <c r="V84" s="10"/>
    </row>
    <row r="85" spans="1:22" ht="25.5" x14ac:dyDescent="0.25">
      <c r="A85" s="8">
        <v>58</v>
      </c>
      <c r="B85" s="8">
        <v>13236</v>
      </c>
      <c r="C85" s="12" t="s">
        <v>96</v>
      </c>
      <c r="D85" s="13">
        <v>279</v>
      </c>
      <c r="E85" s="13">
        <f t="shared" si="4"/>
        <v>139.5</v>
      </c>
      <c r="F85" s="9">
        <v>39</v>
      </c>
      <c r="G85" s="29">
        <v>117.69000000000001</v>
      </c>
      <c r="H85" s="14">
        <f t="shared" si="2"/>
        <v>0.27956989247311825</v>
      </c>
      <c r="I85" s="9">
        <v>4</v>
      </c>
      <c r="J85" s="29">
        <v>19.57</v>
      </c>
      <c r="K85" s="14">
        <f t="shared" si="3"/>
        <v>2.8673835125448029E-2</v>
      </c>
      <c r="L85" s="9"/>
      <c r="M85" s="29"/>
      <c r="N85" s="9"/>
      <c r="O85" s="29"/>
      <c r="P85" s="15"/>
      <c r="Q85" s="10"/>
      <c r="R85" s="30"/>
      <c r="S85" s="10"/>
      <c r="T85" s="10"/>
      <c r="U85" s="30"/>
      <c r="V85" s="10"/>
    </row>
    <row r="86" spans="1:22" x14ac:dyDescent="0.25">
      <c r="A86" s="8">
        <v>59</v>
      </c>
      <c r="B86" s="8">
        <v>13475</v>
      </c>
      <c r="C86" s="12" t="s">
        <v>97</v>
      </c>
      <c r="D86" s="13">
        <v>1541</v>
      </c>
      <c r="E86" s="13">
        <f t="shared" si="4"/>
        <v>770.5</v>
      </c>
      <c r="F86" s="9">
        <v>355</v>
      </c>
      <c r="G86" s="29">
        <v>1068.5500000000002</v>
      </c>
      <c r="H86" s="14">
        <f t="shared" si="2"/>
        <v>0.46073977936404931</v>
      </c>
      <c r="I86" s="9">
        <v>313</v>
      </c>
      <c r="J86" s="29">
        <v>1525.1</v>
      </c>
      <c r="K86" s="14">
        <f t="shared" si="3"/>
        <v>0.40622972096041532</v>
      </c>
      <c r="L86" s="9"/>
      <c r="M86" s="29"/>
      <c r="N86" s="9"/>
      <c r="O86" s="29"/>
      <c r="P86" s="15"/>
      <c r="Q86" s="10"/>
      <c r="R86" s="30"/>
      <c r="S86" s="10"/>
      <c r="T86" s="10"/>
      <c r="U86" s="30"/>
      <c r="V86" s="10"/>
    </row>
    <row r="87" spans="1:22" x14ac:dyDescent="0.25">
      <c r="A87" s="8">
        <v>60</v>
      </c>
      <c r="B87" s="8">
        <v>13819</v>
      </c>
      <c r="C87" s="12" t="s">
        <v>98</v>
      </c>
      <c r="D87" s="13">
        <v>55</v>
      </c>
      <c r="E87" s="13">
        <f t="shared" si="4"/>
        <v>27.5</v>
      </c>
      <c r="F87" s="9">
        <v>10</v>
      </c>
      <c r="G87" s="29">
        <v>30.35</v>
      </c>
      <c r="H87" s="14">
        <f t="shared" si="2"/>
        <v>0.36363636363636365</v>
      </c>
      <c r="I87" s="9">
        <v>5</v>
      </c>
      <c r="J87" s="29">
        <v>24.77</v>
      </c>
      <c r="K87" s="14">
        <f t="shared" si="3"/>
        <v>0.18181818181818182</v>
      </c>
      <c r="L87" s="9"/>
      <c r="M87" s="29"/>
      <c r="N87" s="9"/>
      <c r="O87" s="29"/>
      <c r="P87" s="15"/>
      <c r="Q87" s="10"/>
      <c r="R87" s="30"/>
      <c r="S87" s="10"/>
      <c r="T87" s="10"/>
      <c r="U87" s="30"/>
      <c r="V87" s="10"/>
    </row>
    <row r="88" spans="1:22" x14ac:dyDescent="0.25">
      <c r="A88" s="8">
        <v>61</v>
      </c>
      <c r="B88" s="8">
        <v>14118</v>
      </c>
      <c r="C88" s="12" t="s">
        <v>99</v>
      </c>
      <c r="D88" s="13">
        <v>385</v>
      </c>
      <c r="E88" s="13">
        <f t="shared" si="4"/>
        <v>192.5</v>
      </c>
      <c r="F88" s="9">
        <v>195</v>
      </c>
      <c r="G88" s="29">
        <v>579.19999999999993</v>
      </c>
      <c r="H88" s="14">
        <f t="shared" si="2"/>
        <v>1.0129870129870129</v>
      </c>
      <c r="I88" s="9">
        <v>96</v>
      </c>
      <c r="J88" s="29">
        <v>465.58000000000004</v>
      </c>
      <c r="K88" s="14">
        <f t="shared" si="3"/>
        <v>0.4987012987012987</v>
      </c>
      <c r="L88" s="9"/>
      <c r="M88" s="29"/>
      <c r="N88" s="9"/>
      <c r="O88" s="29"/>
      <c r="P88" s="15"/>
      <c r="Q88" s="10"/>
      <c r="R88" s="30"/>
      <c r="S88" s="10"/>
      <c r="T88" s="10"/>
      <c r="U88" s="30"/>
      <c r="V88" s="10"/>
    </row>
    <row r="89" spans="1:22" x14ac:dyDescent="0.25">
      <c r="A89" s="8">
        <v>62</v>
      </c>
      <c r="B89" s="8">
        <v>23450</v>
      </c>
      <c r="C89" s="12" t="s">
        <v>100</v>
      </c>
      <c r="D89" s="13">
        <v>262</v>
      </c>
      <c r="E89" s="13">
        <f t="shared" si="4"/>
        <v>131</v>
      </c>
      <c r="F89" s="9">
        <v>144</v>
      </c>
      <c r="G89" s="29">
        <v>429.48999999999995</v>
      </c>
      <c r="H89" s="14">
        <f t="shared" si="2"/>
        <v>1.0992366412213741</v>
      </c>
      <c r="I89" s="9">
        <v>57</v>
      </c>
      <c r="J89" s="29">
        <v>277.54000000000002</v>
      </c>
      <c r="K89" s="14">
        <f t="shared" si="3"/>
        <v>0.4351145038167939</v>
      </c>
      <c r="L89" s="9"/>
      <c r="M89" s="29"/>
      <c r="N89" s="9"/>
      <c r="O89" s="29"/>
      <c r="P89" s="15"/>
      <c r="Q89" s="10"/>
      <c r="R89" s="30"/>
      <c r="S89" s="10"/>
      <c r="T89" s="10"/>
      <c r="U89" s="30"/>
      <c r="V89" s="10"/>
    </row>
    <row r="90" spans="1:22" x14ac:dyDescent="0.25">
      <c r="A90" s="8">
        <v>63</v>
      </c>
      <c r="B90" s="8">
        <v>25630</v>
      </c>
      <c r="C90" s="12" t="s">
        <v>101</v>
      </c>
      <c r="D90" s="13">
        <v>140</v>
      </c>
      <c r="E90" s="13">
        <f t="shared" si="4"/>
        <v>70</v>
      </c>
      <c r="F90" s="9">
        <v>77</v>
      </c>
      <c r="G90" s="29">
        <v>237.17000000000002</v>
      </c>
      <c r="H90" s="14">
        <f t="shared" si="2"/>
        <v>1.1000000000000001</v>
      </c>
      <c r="I90" s="9">
        <v>38</v>
      </c>
      <c r="J90" s="29">
        <v>186.94000000000003</v>
      </c>
      <c r="K90" s="14">
        <f t="shared" si="3"/>
        <v>0.54285714285714282</v>
      </c>
      <c r="L90" s="9"/>
      <c r="M90" s="29"/>
      <c r="N90" s="9"/>
      <c r="O90" s="29"/>
      <c r="P90" s="15"/>
      <c r="Q90" s="10"/>
      <c r="R90" s="30"/>
      <c r="S90" s="10"/>
      <c r="T90" s="10"/>
      <c r="U90" s="30"/>
      <c r="V90" s="10"/>
    </row>
    <row r="91" spans="1:22" x14ac:dyDescent="0.25">
      <c r="A91" s="8">
        <v>64</v>
      </c>
      <c r="B91" s="8">
        <v>26590</v>
      </c>
      <c r="C91" s="12" t="s">
        <v>102</v>
      </c>
      <c r="D91" s="13">
        <v>224</v>
      </c>
      <c r="E91" s="13">
        <f t="shared" si="4"/>
        <v>112</v>
      </c>
      <c r="F91" s="9">
        <v>33</v>
      </c>
      <c r="G91" s="29">
        <v>98.429999999999978</v>
      </c>
      <c r="H91" s="14">
        <f t="shared" ref="H91:H117" si="5">+F91/E91</f>
        <v>0.29464285714285715</v>
      </c>
      <c r="I91" s="9">
        <v>22</v>
      </c>
      <c r="J91" s="29">
        <v>106.20000000000002</v>
      </c>
      <c r="K91" s="14">
        <f t="shared" ref="K91:K117" si="6">+I91/E91</f>
        <v>0.19642857142857142</v>
      </c>
      <c r="L91" s="9"/>
      <c r="M91" s="29"/>
      <c r="N91" s="9"/>
      <c r="O91" s="29"/>
      <c r="P91" s="15"/>
      <c r="Q91" s="10"/>
      <c r="R91" s="30"/>
      <c r="S91" s="10"/>
      <c r="T91" s="10"/>
      <c r="U91" s="30"/>
      <c r="V91" s="10"/>
    </row>
    <row r="92" spans="1:22" ht="25.5" x14ac:dyDescent="0.25">
      <c r="A92" s="8">
        <v>65</v>
      </c>
      <c r="B92" s="8">
        <v>27692</v>
      </c>
      <c r="C92" s="12" t="s">
        <v>103</v>
      </c>
      <c r="D92" s="13">
        <v>878</v>
      </c>
      <c r="E92" s="13">
        <f t="shared" si="4"/>
        <v>439</v>
      </c>
      <c r="F92" s="9">
        <v>315</v>
      </c>
      <c r="G92" s="29">
        <v>943.9</v>
      </c>
      <c r="H92" s="14">
        <f t="shared" si="5"/>
        <v>0.71753986332574027</v>
      </c>
      <c r="I92" s="9">
        <v>172</v>
      </c>
      <c r="J92" s="29">
        <v>838.64</v>
      </c>
      <c r="K92" s="14">
        <f t="shared" si="6"/>
        <v>0.39179954441913439</v>
      </c>
      <c r="L92" s="9"/>
      <c r="M92" s="29"/>
      <c r="N92" s="9"/>
      <c r="O92" s="29"/>
      <c r="P92" s="15"/>
      <c r="Q92" s="10"/>
      <c r="R92" s="30"/>
      <c r="S92" s="10"/>
      <c r="T92" s="10"/>
      <c r="U92" s="30"/>
      <c r="V92" s="10"/>
    </row>
    <row r="93" spans="1:22" x14ac:dyDescent="0.25">
      <c r="A93" s="8">
        <v>66</v>
      </c>
      <c r="B93" s="8">
        <v>28013</v>
      </c>
      <c r="C93" s="12" t="s">
        <v>104</v>
      </c>
      <c r="D93" s="13">
        <v>514</v>
      </c>
      <c r="E93" s="13">
        <f t="shared" ref="E93:E117" si="7">+D93/2</f>
        <v>257</v>
      </c>
      <c r="F93" s="9">
        <v>173</v>
      </c>
      <c r="G93" s="29">
        <v>520.82999999999993</v>
      </c>
      <c r="H93" s="14">
        <f t="shared" si="5"/>
        <v>0.6731517509727627</v>
      </c>
      <c r="I93" s="9">
        <v>94</v>
      </c>
      <c r="J93" s="29">
        <v>457.63999999999993</v>
      </c>
      <c r="K93" s="14">
        <f t="shared" si="6"/>
        <v>0.36575875486381321</v>
      </c>
      <c r="L93" s="9"/>
      <c r="M93" s="29"/>
      <c r="N93" s="9"/>
      <c r="O93" s="29"/>
      <c r="P93" s="15"/>
      <c r="Q93" s="10"/>
      <c r="R93" s="30"/>
      <c r="S93" s="10"/>
      <c r="T93" s="10"/>
      <c r="U93" s="30"/>
      <c r="V93" s="10"/>
    </row>
    <row r="94" spans="1:22" x14ac:dyDescent="0.25">
      <c r="A94" s="8">
        <v>67</v>
      </c>
      <c r="B94" s="8">
        <v>29031</v>
      </c>
      <c r="C94" s="12" t="s">
        <v>105</v>
      </c>
      <c r="D94" s="13">
        <v>263</v>
      </c>
      <c r="E94" s="13">
        <f t="shared" si="7"/>
        <v>131.5</v>
      </c>
      <c r="F94" s="9">
        <v>114</v>
      </c>
      <c r="G94" s="29">
        <v>339.44</v>
      </c>
      <c r="H94" s="14">
        <f t="shared" si="5"/>
        <v>0.86692015209125473</v>
      </c>
      <c r="I94" s="9">
        <v>113</v>
      </c>
      <c r="J94" s="29">
        <v>544.55000000000007</v>
      </c>
      <c r="K94" s="14">
        <f t="shared" si="6"/>
        <v>0.85931558935361219</v>
      </c>
      <c r="L94" s="9"/>
      <c r="M94" s="29"/>
      <c r="N94" s="9"/>
      <c r="O94" s="29"/>
      <c r="P94" s="15"/>
      <c r="Q94" s="10"/>
      <c r="R94" s="30"/>
      <c r="S94" s="10"/>
      <c r="T94" s="10"/>
      <c r="U94" s="30"/>
      <c r="V94" s="10"/>
    </row>
    <row r="95" spans="1:22" x14ac:dyDescent="0.25">
      <c r="A95" s="8">
        <v>68</v>
      </c>
      <c r="B95" s="8">
        <v>30576</v>
      </c>
      <c r="C95" s="12" t="s">
        <v>106</v>
      </c>
      <c r="D95" s="13">
        <v>209</v>
      </c>
      <c r="E95" s="13">
        <f t="shared" si="7"/>
        <v>104.5</v>
      </c>
      <c r="F95" s="9">
        <v>33</v>
      </c>
      <c r="G95" s="29">
        <v>98.679999999999993</v>
      </c>
      <c r="H95" s="14">
        <f t="shared" si="5"/>
        <v>0.31578947368421051</v>
      </c>
      <c r="I95" s="9">
        <v>32</v>
      </c>
      <c r="J95" s="29">
        <v>154.92000000000002</v>
      </c>
      <c r="K95" s="14">
        <f t="shared" si="6"/>
        <v>0.30622009569377989</v>
      </c>
      <c r="L95" s="9"/>
      <c r="M95" s="29"/>
      <c r="N95" s="9"/>
      <c r="O95" s="29"/>
      <c r="P95" s="15"/>
      <c r="Q95" s="10"/>
      <c r="R95" s="30"/>
      <c r="S95" s="10"/>
      <c r="T95" s="10"/>
      <c r="U95" s="30"/>
      <c r="V95" s="10"/>
    </row>
    <row r="96" spans="1:22" ht="25.5" x14ac:dyDescent="0.25">
      <c r="A96" s="8">
        <v>69</v>
      </c>
      <c r="B96" s="8">
        <v>30985</v>
      </c>
      <c r="C96" s="12" t="s">
        <v>107</v>
      </c>
      <c r="D96" s="13">
        <v>153</v>
      </c>
      <c r="E96" s="13">
        <f t="shared" si="7"/>
        <v>76.5</v>
      </c>
      <c r="F96" s="9">
        <v>24</v>
      </c>
      <c r="G96" s="29">
        <v>72.290000000000006</v>
      </c>
      <c r="H96" s="14">
        <f t="shared" si="5"/>
        <v>0.31372549019607843</v>
      </c>
      <c r="I96" s="9">
        <v>14</v>
      </c>
      <c r="J96" s="29">
        <v>68.7</v>
      </c>
      <c r="K96" s="14">
        <f t="shared" si="6"/>
        <v>0.18300653594771241</v>
      </c>
      <c r="L96" s="9"/>
      <c r="M96" s="29"/>
      <c r="N96" s="9"/>
      <c r="O96" s="29"/>
      <c r="P96" s="15"/>
      <c r="Q96" s="10"/>
      <c r="R96" s="30"/>
      <c r="S96" s="10"/>
      <c r="T96" s="10"/>
      <c r="U96" s="30"/>
      <c r="V96" s="10"/>
    </row>
    <row r="97" spans="1:22" x14ac:dyDescent="0.25">
      <c r="A97" s="8">
        <v>70</v>
      </c>
      <c r="B97" s="8">
        <v>32062</v>
      </c>
      <c r="C97" s="12" t="s">
        <v>108</v>
      </c>
      <c r="D97" s="13">
        <v>407</v>
      </c>
      <c r="E97" s="13">
        <f t="shared" si="7"/>
        <v>203.5</v>
      </c>
      <c r="F97" s="9">
        <v>330</v>
      </c>
      <c r="G97" s="29">
        <v>978.8</v>
      </c>
      <c r="H97" s="14">
        <f t="shared" si="5"/>
        <v>1.6216216216216217</v>
      </c>
      <c r="I97" s="9">
        <v>28</v>
      </c>
      <c r="J97" s="29">
        <v>136.16999999999999</v>
      </c>
      <c r="K97" s="14">
        <f t="shared" si="6"/>
        <v>0.13759213759213759</v>
      </c>
      <c r="L97" s="9"/>
      <c r="M97" s="29"/>
      <c r="N97" s="9"/>
      <c r="O97" s="29"/>
      <c r="P97" s="15"/>
      <c r="Q97" s="10"/>
      <c r="R97" s="30"/>
      <c r="S97" s="10"/>
      <c r="T97" s="10"/>
      <c r="U97" s="30"/>
      <c r="V97" s="10"/>
    </row>
    <row r="98" spans="1:22" x14ac:dyDescent="0.25">
      <c r="A98" s="8">
        <v>71</v>
      </c>
      <c r="B98" s="8">
        <v>32184</v>
      </c>
      <c r="C98" s="12" t="s">
        <v>109</v>
      </c>
      <c r="D98" s="13">
        <v>824</v>
      </c>
      <c r="E98" s="13">
        <f t="shared" si="7"/>
        <v>412</v>
      </c>
      <c r="F98" s="9">
        <v>232</v>
      </c>
      <c r="G98" s="29">
        <v>701.72000000000014</v>
      </c>
      <c r="H98" s="14">
        <f t="shared" si="5"/>
        <v>0.56310679611650483</v>
      </c>
      <c r="I98" s="9">
        <v>128</v>
      </c>
      <c r="J98" s="29">
        <v>627.06000000000006</v>
      </c>
      <c r="K98" s="14">
        <f t="shared" si="6"/>
        <v>0.31067961165048541</v>
      </c>
      <c r="L98" s="9"/>
      <c r="M98" s="29"/>
      <c r="N98" s="9"/>
      <c r="O98" s="29"/>
      <c r="P98" s="15"/>
      <c r="Q98" s="10"/>
      <c r="R98" s="30"/>
      <c r="S98" s="10"/>
      <c r="T98" s="10"/>
      <c r="U98" s="30"/>
      <c r="V98" s="10"/>
    </row>
    <row r="99" spans="1:22" x14ac:dyDescent="0.25">
      <c r="A99" s="8">
        <v>72</v>
      </c>
      <c r="B99" s="8">
        <v>37908</v>
      </c>
      <c r="C99" s="12" t="s">
        <v>110</v>
      </c>
      <c r="D99" s="13">
        <v>10528</v>
      </c>
      <c r="E99" s="13">
        <f t="shared" si="7"/>
        <v>5264</v>
      </c>
      <c r="F99" s="9">
        <v>3494</v>
      </c>
      <c r="G99" s="29">
        <v>10478.49</v>
      </c>
      <c r="H99" s="14">
        <f t="shared" si="5"/>
        <v>0.66375379939209722</v>
      </c>
      <c r="I99" s="9">
        <v>2581</v>
      </c>
      <c r="J99" s="29">
        <v>12545.030000000006</v>
      </c>
      <c r="K99" s="14">
        <f t="shared" si="6"/>
        <v>0.49031155015197569</v>
      </c>
      <c r="L99" s="9">
        <v>4791</v>
      </c>
      <c r="M99" s="29">
        <v>88117.08</v>
      </c>
      <c r="N99" s="9"/>
      <c r="O99" s="29"/>
      <c r="P99" s="15" t="s">
        <v>129</v>
      </c>
      <c r="Q99" s="10">
        <v>4734</v>
      </c>
      <c r="R99" s="30">
        <v>80774.790000000023</v>
      </c>
      <c r="S99" s="10" t="s">
        <v>129</v>
      </c>
      <c r="T99" s="10"/>
      <c r="U99" s="30"/>
      <c r="V99" s="10"/>
    </row>
    <row r="100" spans="1:22" x14ac:dyDescent="0.25">
      <c r="A100" s="8">
        <v>73</v>
      </c>
      <c r="B100" s="8">
        <v>39181</v>
      </c>
      <c r="C100" s="12" t="s">
        <v>111</v>
      </c>
      <c r="D100" s="13">
        <v>57</v>
      </c>
      <c r="E100" s="13">
        <f t="shared" si="7"/>
        <v>28.5</v>
      </c>
      <c r="F100" s="9">
        <v>14</v>
      </c>
      <c r="G100" s="29">
        <v>41.440000000000005</v>
      </c>
      <c r="H100" s="14">
        <f t="shared" si="5"/>
        <v>0.49122807017543857</v>
      </c>
      <c r="I100" s="9">
        <v>6</v>
      </c>
      <c r="J100" s="29">
        <v>28.740000000000002</v>
      </c>
      <c r="K100" s="14">
        <f t="shared" si="6"/>
        <v>0.21052631578947367</v>
      </c>
      <c r="L100" s="9"/>
      <c r="M100" s="29"/>
      <c r="N100" s="9"/>
      <c r="O100" s="29"/>
      <c r="P100" s="15"/>
      <c r="Q100" s="10"/>
      <c r="R100" s="30"/>
      <c r="S100" s="10"/>
      <c r="T100" s="10"/>
      <c r="U100" s="30"/>
      <c r="V100" s="10"/>
    </row>
    <row r="101" spans="1:22" x14ac:dyDescent="0.25">
      <c r="A101" s="8">
        <v>74</v>
      </c>
      <c r="B101" s="8">
        <v>48817</v>
      </c>
      <c r="C101" s="12" t="s">
        <v>112</v>
      </c>
      <c r="D101" s="13">
        <v>116</v>
      </c>
      <c r="E101" s="13">
        <f t="shared" si="7"/>
        <v>58</v>
      </c>
      <c r="F101" s="9">
        <v>22</v>
      </c>
      <c r="G101" s="29">
        <v>65.87</v>
      </c>
      <c r="H101" s="14">
        <f t="shared" si="5"/>
        <v>0.37931034482758619</v>
      </c>
      <c r="I101" s="9">
        <v>31</v>
      </c>
      <c r="J101" s="29">
        <v>149.72</v>
      </c>
      <c r="K101" s="14">
        <f t="shared" si="6"/>
        <v>0.53448275862068961</v>
      </c>
      <c r="L101" s="9"/>
      <c r="M101" s="29"/>
      <c r="N101" s="9"/>
      <c r="O101" s="29"/>
      <c r="P101" s="15"/>
      <c r="Q101" s="10"/>
      <c r="R101" s="30"/>
      <c r="S101" s="10"/>
      <c r="T101" s="10"/>
      <c r="U101" s="30"/>
      <c r="V101" s="10"/>
    </row>
    <row r="102" spans="1:22" x14ac:dyDescent="0.25">
      <c r="A102" s="8">
        <v>75</v>
      </c>
      <c r="B102" s="8">
        <v>48918</v>
      </c>
      <c r="C102" s="12" t="s">
        <v>113</v>
      </c>
      <c r="D102" s="13">
        <v>7</v>
      </c>
      <c r="E102" s="13">
        <f t="shared" si="7"/>
        <v>3.5</v>
      </c>
      <c r="F102" s="9"/>
      <c r="G102" s="29"/>
      <c r="H102" s="14">
        <f t="shared" si="5"/>
        <v>0</v>
      </c>
      <c r="I102" s="9"/>
      <c r="J102" s="29"/>
      <c r="K102" s="14">
        <f t="shared" si="6"/>
        <v>0</v>
      </c>
      <c r="L102" s="9"/>
      <c r="M102" s="29"/>
      <c r="N102" s="9"/>
      <c r="O102" s="29"/>
      <c r="P102" s="15"/>
      <c r="Q102" s="10"/>
      <c r="R102" s="30"/>
      <c r="S102" s="10"/>
      <c r="T102" s="10"/>
      <c r="U102" s="30"/>
      <c r="V102" s="10"/>
    </row>
    <row r="103" spans="1:22" x14ac:dyDescent="0.25">
      <c r="A103" s="8">
        <v>76</v>
      </c>
      <c r="B103" s="8">
        <v>49180</v>
      </c>
      <c r="C103" s="12" t="s">
        <v>114</v>
      </c>
      <c r="D103" s="13">
        <v>271</v>
      </c>
      <c r="E103" s="13">
        <f t="shared" si="7"/>
        <v>135.5</v>
      </c>
      <c r="F103" s="9">
        <v>115</v>
      </c>
      <c r="G103" s="29">
        <v>342.65</v>
      </c>
      <c r="H103" s="14">
        <f t="shared" si="5"/>
        <v>0.8487084870848709</v>
      </c>
      <c r="I103" s="9">
        <v>68</v>
      </c>
      <c r="J103" s="29">
        <v>328.18</v>
      </c>
      <c r="K103" s="14">
        <f t="shared" si="6"/>
        <v>0.50184501845018448</v>
      </c>
      <c r="L103" s="9"/>
      <c r="M103" s="29"/>
      <c r="N103" s="9"/>
      <c r="O103" s="29"/>
      <c r="P103" s="15"/>
      <c r="Q103" s="10"/>
      <c r="R103" s="30"/>
      <c r="S103" s="10"/>
      <c r="T103" s="10"/>
      <c r="U103" s="30"/>
      <c r="V103" s="10"/>
    </row>
    <row r="104" spans="1:22" ht="25.5" x14ac:dyDescent="0.25">
      <c r="A104" s="8">
        <v>77</v>
      </c>
      <c r="B104" s="8">
        <v>50484</v>
      </c>
      <c r="C104" s="12" t="s">
        <v>115</v>
      </c>
      <c r="D104" s="13">
        <v>2807</v>
      </c>
      <c r="E104" s="13">
        <f t="shared" si="7"/>
        <v>1403.5</v>
      </c>
      <c r="F104" s="9">
        <v>974</v>
      </c>
      <c r="G104" s="29">
        <v>2940.0400000000004</v>
      </c>
      <c r="H104" s="14">
        <f t="shared" si="5"/>
        <v>0.6939793373708586</v>
      </c>
      <c r="I104" s="9">
        <v>988</v>
      </c>
      <c r="J104" s="29">
        <v>4855.5200000000004</v>
      </c>
      <c r="K104" s="14">
        <f t="shared" si="6"/>
        <v>0.70395439971499818</v>
      </c>
      <c r="L104" s="9"/>
      <c r="M104" s="29"/>
      <c r="N104" s="9"/>
      <c r="O104" s="29"/>
      <c r="P104" s="15"/>
      <c r="Q104" s="10"/>
      <c r="R104" s="30"/>
      <c r="S104" s="10"/>
      <c r="T104" s="10"/>
      <c r="U104" s="30"/>
      <c r="V104" s="10"/>
    </row>
    <row r="105" spans="1:22" x14ac:dyDescent="0.25">
      <c r="A105" s="8">
        <v>78</v>
      </c>
      <c r="B105" s="8">
        <v>52377</v>
      </c>
      <c r="C105" s="26" t="s">
        <v>116</v>
      </c>
      <c r="D105" s="13">
        <v>360</v>
      </c>
      <c r="E105" s="13">
        <f t="shared" si="7"/>
        <v>180</v>
      </c>
      <c r="F105" s="9">
        <v>161</v>
      </c>
      <c r="G105" s="29">
        <v>486.05999999999995</v>
      </c>
      <c r="H105" s="14">
        <f t="shared" si="5"/>
        <v>0.89444444444444449</v>
      </c>
      <c r="I105" s="9">
        <v>112</v>
      </c>
      <c r="J105" s="29">
        <v>543.03999999999985</v>
      </c>
      <c r="K105" s="14">
        <f t="shared" si="6"/>
        <v>0.62222222222222223</v>
      </c>
      <c r="L105" s="9"/>
      <c r="M105" s="29"/>
      <c r="N105" s="9"/>
      <c r="O105" s="29"/>
      <c r="P105" s="15"/>
      <c r="Q105" s="10"/>
      <c r="R105" s="30"/>
      <c r="S105" s="10"/>
      <c r="T105" s="10"/>
      <c r="U105" s="30"/>
      <c r="V105" s="10"/>
    </row>
    <row r="106" spans="1:22" x14ac:dyDescent="0.25">
      <c r="A106" s="8">
        <v>79</v>
      </c>
      <c r="B106" s="8">
        <v>53396</v>
      </c>
      <c r="C106" s="12" t="s">
        <v>117</v>
      </c>
      <c r="D106" s="13">
        <v>282</v>
      </c>
      <c r="E106" s="13">
        <f t="shared" si="7"/>
        <v>141</v>
      </c>
      <c r="F106" s="9">
        <v>127</v>
      </c>
      <c r="G106" s="29">
        <v>378.91999999999996</v>
      </c>
      <c r="H106" s="14">
        <f t="shared" si="5"/>
        <v>0.900709219858156</v>
      </c>
      <c r="I106" s="9">
        <v>63</v>
      </c>
      <c r="J106" s="29">
        <v>303.82</v>
      </c>
      <c r="K106" s="14">
        <f t="shared" si="6"/>
        <v>0.44680851063829785</v>
      </c>
      <c r="L106" s="9"/>
      <c r="M106" s="29"/>
      <c r="N106" s="9"/>
      <c r="O106" s="29"/>
      <c r="P106" s="15"/>
      <c r="Q106" s="10"/>
      <c r="R106" s="30"/>
      <c r="S106" s="10"/>
      <c r="T106" s="10"/>
      <c r="U106" s="30"/>
      <c r="V106" s="10"/>
    </row>
    <row r="107" spans="1:22" ht="25.5" x14ac:dyDescent="0.25">
      <c r="A107" s="8">
        <v>80</v>
      </c>
      <c r="B107" s="8">
        <v>53914</v>
      </c>
      <c r="C107" s="12" t="s">
        <v>118</v>
      </c>
      <c r="D107" s="13">
        <v>21</v>
      </c>
      <c r="E107" s="13">
        <f t="shared" si="7"/>
        <v>10.5</v>
      </c>
      <c r="F107" s="9">
        <v>7</v>
      </c>
      <c r="G107" s="29">
        <v>21.220000000000002</v>
      </c>
      <c r="H107" s="14">
        <f t="shared" si="5"/>
        <v>0.66666666666666663</v>
      </c>
      <c r="I107" s="9">
        <v>5</v>
      </c>
      <c r="J107" s="29">
        <v>24.770000000000003</v>
      </c>
      <c r="K107" s="14">
        <f t="shared" si="6"/>
        <v>0.47619047619047616</v>
      </c>
      <c r="L107" s="9"/>
      <c r="M107" s="29"/>
      <c r="N107" s="9"/>
      <c r="O107" s="29"/>
      <c r="P107" s="15"/>
      <c r="Q107" s="10"/>
      <c r="R107" s="30"/>
      <c r="S107" s="10"/>
      <c r="T107" s="10"/>
      <c r="U107" s="30"/>
      <c r="V107" s="10"/>
    </row>
    <row r="108" spans="1:22" x14ac:dyDescent="0.25">
      <c r="A108" s="8">
        <v>81</v>
      </c>
      <c r="B108" s="8">
        <v>53975</v>
      </c>
      <c r="C108" s="12" t="s">
        <v>119</v>
      </c>
      <c r="D108" s="13">
        <v>250</v>
      </c>
      <c r="E108" s="13">
        <f t="shared" si="7"/>
        <v>125</v>
      </c>
      <c r="F108" s="9">
        <v>48</v>
      </c>
      <c r="G108" s="29">
        <v>143.32999999999998</v>
      </c>
      <c r="H108" s="14">
        <f t="shared" si="5"/>
        <v>0.38400000000000001</v>
      </c>
      <c r="I108" s="9">
        <v>32</v>
      </c>
      <c r="J108" s="29">
        <v>154.51</v>
      </c>
      <c r="K108" s="14">
        <f t="shared" si="6"/>
        <v>0.25600000000000001</v>
      </c>
      <c r="L108" s="9"/>
      <c r="M108" s="29"/>
      <c r="N108" s="9"/>
      <c r="O108" s="29"/>
      <c r="P108" s="15"/>
      <c r="Q108" s="10"/>
      <c r="R108" s="30"/>
      <c r="S108" s="10"/>
      <c r="T108" s="10"/>
      <c r="U108" s="30"/>
      <c r="V108" s="10"/>
    </row>
    <row r="109" spans="1:22" x14ac:dyDescent="0.25">
      <c r="A109" s="8">
        <v>82</v>
      </c>
      <c r="B109" s="8">
        <v>54091</v>
      </c>
      <c r="C109" s="12" t="s">
        <v>120</v>
      </c>
      <c r="D109" s="13">
        <v>30</v>
      </c>
      <c r="E109" s="13">
        <f t="shared" si="7"/>
        <v>15</v>
      </c>
      <c r="F109" s="9">
        <v>17</v>
      </c>
      <c r="G109" s="29">
        <v>50.320000000000007</v>
      </c>
      <c r="H109" s="14">
        <f t="shared" si="5"/>
        <v>1.1333333333333333</v>
      </c>
      <c r="I109" s="9">
        <v>21</v>
      </c>
      <c r="J109" s="29">
        <v>100.59000000000002</v>
      </c>
      <c r="K109" s="14">
        <f t="shared" si="6"/>
        <v>1.4</v>
      </c>
      <c r="L109" s="9"/>
      <c r="M109" s="29"/>
      <c r="N109" s="9"/>
      <c r="O109" s="29"/>
      <c r="P109" s="15"/>
      <c r="Q109" s="10"/>
      <c r="R109" s="30"/>
      <c r="S109" s="10"/>
      <c r="T109" s="10"/>
      <c r="U109" s="30"/>
      <c r="V109" s="10"/>
    </row>
    <row r="110" spans="1:22" x14ac:dyDescent="0.25">
      <c r="A110" s="8">
        <v>83</v>
      </c>
      <c r="B110" s="8">
        <v>56468</v>
      </c>
      <c r="C110" s="12" t="s">
        <v>121</v>
      </c>
      <c r="D110" s="13">
        <v>405</v>
      </c>
      <c r="E110" s="13">
        <f t="shared" si="7"/>
        <v>202.5</v>
      </c>
      <c r="F110" s="9">
        <v>8</v>
      </c>
      <c r="G110" s="29">
        <v>23.680000000000003</v>
      </c>
      <c r="H110" s="14">
        <f t="shared" si="5"/>
        <v>3.9506172839506172E-2</v>
      </c>
      <c r="I110" s="9">
        <v>85</v>
      </c>
      <c r="J110" s="29">
        <v>417.4</v>
      </c>
      <c r="K110" s="14">
        <f t="shared" si="6"/>
        <v>0.41975308641975306</v>
      </c>
      <c r="L110" s="9"/>
      <c r="M110" s="29"/>
      <c r="N110" s="9"/>
      <c r="O110" s="29"/>
      <c r="P110" s="15"/>
      <c r="Q110" s="10"/>
      <c r="R110" s="30"/>
      <c r="S110" s="10"/>
      <c r="T110" s="10"/>
      <c r="U110" s="30"/>
      <c r="V110" s="10"/>
    </row>
    <row r="111" spans="1:22" x14ac:dyDescent="0.25">
      <c r="A111" s="8">
        <v>84</v>
      </c>
      <c r="B111" s="8">
        <v>56929</v>
      </c>
      <c r="C111" s="12" t="s">
        <v>122</v>
      </c>
      <c r="D111" s="13">
        <v>0</v>
      </c>
      <c r="E111" s="13">
        <f t="shared" si="7"/>
        <v>0</v>
      </c>
      <c r="F111" s="9">
        <v>5</v>
      </c>
      <c r="G111" s="29">
        <v>15.8</v>
      </c>
      <c r="H111" s="15" t="s">
        <v>56</v>
      </c>
      <c r="I111" s="10">
        <v>3</v>
      </c>
      <c r="J111" s="30">
        <v>14.370000000000001</v>
      </c>
      <c r="K111" s="15" t="s">
        <v>56</v>
      </c>
      <c r="L111" s="9"/>
      <c r="M111" s="29"/>
      <c r="N111" s="9"/>
      <c r="O111" s="29"/>
      <c r="P111" s="15"/>
      <c r="Q111" s="10"/>
      <c r="R111" s="30"/>
      <c r="S111" s="10"/>
      <c r="T111" s="10"/>
      <c r="U111" s="30"/>
      <c r="V111" s="10"/>
    </row>
    <row r="112" spans="1:22" ht="25.5" x14ac:dyDescent="0.25">
      <c r="A112" s="8">
        <v>85</v>
      </c>
      <c r="B112" s="8">
        <v>57983</v>
      </c>
      <c r="C112" s="12" t="s">
        <v>123</v>
      </c>
      <c r="D112" s="13">
        <v>13</v>
      </c>
      <c r="E112" s="13">
        <f t="shared" si="7"/>
        <v>6.5</v>
      </c>
      <c r="F112" s="9">
        <v>3</v>
      </c>
      <c r="G112" s="29">
        <v>8.879999999999999</v>
      </c>
      <c r="H112" s="14">
        <f t="shared" si="5"/>
        <v>0.46153846153846156</v>
      </c>
      <c r="I112" s="9">
        <v>1</v>
      </c>
      <c r="J112" s="29">
        <v>5.2</v>
      </c>
      <c r="K112" s="14">
        <f t="shared" si="6"/>
        <v>0.15384615384615385</v>
      </c>
      <c r="L112" s="9"/>
      <c r="M112" s="29"/>
      <c r="N112" s="9"/>
      <c r="O112" s="29"/>
      <c r="P112" s="15"/>
      <c r="Q112" s="10"/>
      <c r="R112" s="30"/>
      <c r="S112" s="10"/>
      <c r="T112" s="10"/>
      <c r="U112" s="30"/>
      <c r="V112" s="10"/>
    </row>
    <row r="113" spans="1:22" x14ac:dyDescent="0.25">
      <c r="A113" s="8">
        <v>86</v>
      </c>
      <c r="B113" s="8">
        <v>58207</v>
      </c>
      <c r="C113" s="12" t="s">
        <v>124</v>
      </c>
      <c r="D113" s="13">
        <v>7</v>
      </c>
      <c r="E113" s="13">
        <f t="shared" si="7"/>
        <v>3.5</v>
      </c>
      <c r="F113" s="9"/>
      <c r="G113" s="29"/>
      <c r="H113" s="14">
        <f t="shared" si="5"/>
        <v>0</v>
      </c>
      <c r="I113" s="9"/>
      <c r="J113" s="29"/>
      <c r="K113" s="14">
        <f t="shared" si="6"/>
        <v>0</v>
      </c>
      <c r="L113" s="9"/>
      <c r="M113" s="29"/>
      <c r="N113" s="9"/>
      <c r="O113" s="29"/>
      <c r="P113" s="15"/>
      <c r="Q113" s="10"/>
      <c r="R113" s="30"/>
      <c r="S113" s="10"/>
      <c r="T113" s="10"/>
      <c r="U113" s="30"/>
      <c r="V113" s="10"/>
    </row>
    <row r="114" spans="1:22" x14ac:dyDescent="0.25">
      <c r="A114" s="8">
        <v>87</v>
      </c>
      <c r="B114" s="8">
        <v>59951</v>
      </c>
      <c r="C114" s="12" t="s">
        <v>125</v>
      </c>
      <c r="D114" s="13">
        <v>82</v>
      </c>
      <c r="E114" s="13">
        <f t="shared" si="7"/>
        <v>41</v>
      </c>
      <c r="F114" s="9">
        <v>41</v>
      </c>
      <c r="G114" s="29">
        <v>125.11</v>
      </c>
      <c r="H114" s="14">
        <f t="shared" si="5"/>
        <v>1</v>
      </c>
      <c r="I114" s="9">
        <v>29</v>
      </c>
      <c r="J114" s="29">
        <v>143.01</v>
      </c>
      <c r="K114" s="14">
        <f t="shared" si="6"/>
        <v>0.70731707317073167</v>
      </c>
      <c r="L114" s="9"/>
      <c r="M114" s="29"/>
      <c r="N114" s="9"/>
      <c r="O114" s="29"/>
      <c r="P114" s="15"/>
      <c r="Q114" s="10"/>
      <c r="R114" s="30"/>
      <c r="S114" s="10"/>
      <c r="T114" s="10"/>
      <c r="U114" s="30"/>
      <c r="V114" s="10"/>
    </row>
    <row r="115" spans="1:22" x14ac:dyDescent="0.25">
      <c r="A115" s="8">
        <v>88</v>
      </c>
      <c r="B115" s="8">
        <v>60987</v>
      </c>
      <c r="C115" s="12" t="s">
        <v>126</v>
      </c>
      <c r="D115" s="13">
        <v>1031</v>
      </c>
      <c r="E115" s="13">
        <f t="shared" si="7"/>
        <v>515.5</v>
      </c>
      <c r="F115" s="9">
        <v>260</v>
      </c>
      <c r="G115" s="29">
        <v>774.59999999999991</v>
      </c>
      <c r="H115" s="14">
        <f t="shared" si="5"/>
        <v>0.50436469447138699</v>
      </c>
      <c r="I115" s="9">
        <v>254</v>
      </c>
      <c r="J115" s="29">
        <v>1223.2199999999998</v>
      </c>
      <c r="K115" s="14">
        <f t="shared" si="6"/>
        <v>0.49272550921435498</v>
      </c>
      <c r="L115" s="9"/>
      <c r="M115" s="29"/>
      <c r="N115" s="9"/>
      <c r="O115" s="29"/>
      <c r="P115" s="15"/>
      <c r="Q115" s="10"/>
      <c r="R115" s="30"/>
      <c r="S115" s="10"/>
      <c r="T115" s="10"/>
      <c r="U115" s="30"/>
      <c r="V115" s="10"/>
    </row>
    <row r="116" spans="1:22" x14ac:dyDescent="0.25">
      <c r="A116" s="8">
        <v>89</v>
      </c>
      <c r="B116" s="8">
        <v>63562</v>
      </c>
      <c r="C116" s="12" t="s">
        <v>127</v>
      </c>
      <c r="D116" s="13">
        <v>135</v>
      </c>
      <c r="E116" s="13">
        <f t="shared" si="7"/>
        <v>67.5</v>
      </c>
      <c r="F116" s="9">
        <v>31</v>
      </c>
      <c r="G116" s="29">
        <v>93.01</v>
      </c>
      <c r="H116" s="14">
        <f t="shared" si="5"/>
        <v>0.45925925925925926</v>
      </c>
      <c r="I116" s="9">
        <v>26</v>
      </c>
      <c r="J116" s="29">
        <v>126.59</v>
      </c>
      <c r="K116" s="14">
        <f t="shared" si="6"/>
        <v>0.38518518518518519</v>
      </c>
      <c r="L116" s="9"/>
      <c r="M116" s="29"/>
      <c r="N116" s="9"/>
      <c r="O116" s="29"/>
      <c r="P116" s="15"/>
      <c r="Q116" s="10"/>
      <c r="R116" s="30"/>
      <c r="S116" s="10"/>
      <c r="T116" s="10"/>
      <c r="U116" s="30"/>
      <c r="V116" s="10"/>
    </row>
    <row r="117" spans="1:22" x14ac:dyDescent="0.25">
      <c r="A117" s="8">
        <v>90</v>
      </c>
      <c r="B117" s="8">
        <v>63877</v>
      </c>
      <c r="C117" s="12" t="s">
        <v>128</v>
      </c>
      <c r="D117" s="13">
        <v>23</v>
      </c>
      <c r="E117" s="13">
        <f t="shared" si="7"/>
        <v>11.5</v>
      </c>
      <c r="F117" s="9">
        <v>10</v>
      </c>
      <c r="G117" s="29">
        <v>31.6</v>
      </c>
      <c r="H117" s="14">
        <f t="shared" si="5"/>
        <v>0.86956521739130432</v>
      </c>
      <c r="I117" s="9">
        <v>1</v>
      </c>
      <c r="J117" s="29">
        <v>4.79</v>
      </c>
      <c r="K117" s="14">
        <f t="shared" si="6"/>
        <v>8.6956521739130432E-2</v>
      </c>
      <c r="L117" s="9"/>
      <c r="M117" s="29"/>
      <c r="N117" s="9"/>
      <c r="O117" s="29"/>
      <c r="P117" s="15"/>
      <c r="Q117" s="10"/>
      <c r="R117" s="30"/>
      <c r="S117" s="10"/>
      <c r="T117" s="10"/>
      <c r="U117" s="30"/>
      <c r="V117" s="10"/>
    </row>
    <row r="118" spans="1:22" x14ac:dyDescent="0.25">
      <c r="A118" s="8">
        <v>91</v>
      </c>
      <c r="B118" s="8">
        <v>65704</v>
      </c>
      <c r="C118" s="12" t="s">
        <v>131</v>
      </c>
      <c r="D118" s="13" t="s">
        <v>56</v>
      </c>
      <c r="E118" s="13" t="s">
        <v>56</v>
      </c>
      <c r="F118" s="9"/>
      <c r="G118" s="29"/>
      <c r="H118" s="15" t="s">
        <v>56</v>
      </c>
      <c r="I118" s="9">
        <v>1</v>
      </c>
      <c r="J118" s="29">
        <v>4.79</v>
      </c>
      <c r="K118" s="15" t="s">
        <v>56</v>
      </c>
      <c r="L118" s="9"/>
      <c r="M118" s="29"/>
      <c r="N118" s="9"/>
      <c r="O118" s="29"/>
      <c r="P118" s="15"/>
      <c r="Q118" s="10"/>
      <c r="R118" s="30"/>
      <c r="S118" s="10"/>
      <c r="T118" s="10"/>
      <c r="U118" s="30"/>
      <c r="V118" s="10"/>
    </row>
    <row r="119" spans="1:22" x14ac:dyDescent="0.25">
      <c r="A119" s="8">
        <v>92</v>
      </c>
      <c r="B119" s="8">
        <v>65829</v>
      </c>
      <c r="C119" s="12" t="s">
        <v>132</v>
      </c>
      <c r="D119" s="13" t="s">
        <v>56</v>
      </c>
      <c r="E119" s="13" t="s">
        <v>56</v>
      </c>
      <c r="F119" s="9">
        <v>1</v>
      </c>
      <c r="G119" s="29">
        <v>3.21</v>
      </c>
      <c r="H119" s="15" t="s">
        <v>56</v>
      </c>
      <c r="I119" s="9">
        <v>1</v>
      </c>
      <c r="J119" s="29">
        <v>5.2</v>
      </c>
      <c r="K119" s="15" t="s">
        <v>56</v>
      </c>
      <c r="L119" s="9"/>
      <c r="M119" s="29"/>
      <c r="N119" s="9"/>
      <c r="O119" s="29"/>
      <c r="P119" s="15"/>
      <c r="Q119" s="10"/>
      <c r="R119" s="30"/>
      <c r="S119" s="10"/>
      <c r="T119" s="10"/>
      <c r="U119" s="30"/>
      <c r="V119" s="10"/>
    </row>
  </sheetData>
  <mergeCells count="33">
    <mergeCell ref="T23:U23"/>
    <mergeCell ref="T24:U24"/>
    <mergeCell ref="V24:V25"/>
    <mergeCell ref="N23:O23"/>
    <mergeCell ref="N24:O24"/>
    <mergeCell ref="F24:G24"/>
    <mergeCell ref="Q24:R24"/>
    <mergeCell ref="A21:S21"/>
    <mergeCell ref="Q23:R23"/>
    <mergeCell ref="H23:H25"/>
    <mergeCell ref="I23:J23"/>
    <mergeCell ref="K23:K25"/>
    <mergeCell ref="L23:M23"/>
    <mergeCell ref="C23:C25"/>
    <mergeCell ref="E23:E25"/>
    <mergeCell ref="F23:G23"/>
    <mergeCell ref="S24:S25"/>
    <mergeCell ref="U8:V8"/>
    <mergeCell ref="A9:S9"/>
    <mergeCell ref="A11:S11"/>
    <mergeCell ref="A12:S12"/>
    <mergeCell ref="A14:S14"/>
    <mergeCell ref="A16:S16"/>
    <mergeCell ref="A17:S17"/>
    <mergeCell ref="A18:S18"/>
    <mergeCell ref="A19:S19"/>
    <mergeCell ref="A20:S20"/>
    <mergeCell ref="P23:P25"/>
    <mergeCell ref="D23:D25"/>
    <mergeCell ref="A23:A25"/>
    <mergeCell ref="B23:B25"/>
    <mergeCell ref="I24:J24"/>
    <mergeCell ref="L24:M24"/>
  </mergeCells>
  <phoneticPr fontId="10" type="noConversion"/>
  <pageMargins left="0.39370078740157483" right="0" top="0.39370078740157483" bottom="0.3937007874015748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 01-12 men</vt:lpstr>
      <vt:lpstr>'2024 01-12 men'!nac5a3062ba3c479b9f9213bd40d86201</vt:lpstr>
      <vt:lpstr>'2024 01-12 men'!Print_Area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2024-09-24T05:33:58Z</cp:lastPrinted>
  <dcterms:created xsi:type="dcterms:W3CDTF">2022-02-11T09:09:04Z</dcterms:created>
  <dcterms:modified xsi:type="dcterms:W3CDTF">2025-01-23T08:15:19Z</dcterms:modified>
  <cp:category/>
  <cp:contentStatus/>
</cp:coreProperties>
</file>